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7" activeTab="0"/>
  </bookViews>
  <sheets>
    <sheet name="результати" sheetId="1" r:id="rId1"/>
  </sheets>
  <definedNames>
    <definedName name="_xlnm._FilterDatabase" localSheetId="0" hidden="1">'результати'!$A$9:$AQ$9</definedName>
    <definedName name="_xlnm.Print_Area" localSheetId="0">'результати'!$A$11:$AQ$39</definedName>
  </definedNames>
  <calcPr fullCalcOnLoad="1"/>
</workbook>
</file>

<file path=xl/sharedStrings.xml><?xml version="1.0" encoding="utf-8"?>
<sst xmlns="http://schemas.openxmlformats.org/spreadsheetml/2006/main" count="256" uniqueCount="147">
  <si>
    <t>Автомобільна Федерація України</t>
  </si>
  <si>
    <t>ГО "Боярський міський автомотоклуб "Орли"</t>
  </si>
  <si>
    <t xml:space="preserve">             03-04 серпня 2013 року</t>
  </si>
  <si>
    <t>Боярка</t>
  </si>
  <si>
    <t xml:space="preserve">IV Етап Трофею ФАУ з ралі </t>
  </si>
  <si>
    <t>на серійних автомобілях «Кінг Лото Ралі Боярка 2013»</t>
  </si>
  <si>
    <t>Ст. №</t>
  </si>
  <si>
    <t>Прізвище, ім'я водіїв</t>
  </si>
  <si>
    <t>Регіон</t>
  </si>
  <si>
    <t>Марка авто</t>
  </si>
  <si>
    <t>Клас</t>
  </si>
  <si>
    <t>СД 1</t>
  </si>
  <si>
    <t>Пеналізація СД 1</t>
  </si>
  <si>
    <t>СД 2</t>
  </si>
  <si>
    <t>Пеналізація СД 2</t>
  </si>
  <si>
    <t>СД 3</t>
  </si>
  <si>
    <t>Пеналізація СД 3</t>
  </si>
  <si>
    <t>Регрупінг</t>
  </si>
  <si>
    <t>СД 4</t>
  </si>
  <si>
    <t>Пеналізація СД 4</t>
  </si>
  <si>
    <t>СД 5</t>
  </si>
  <si>
    <t>Пеналізація СД 5</t>
  </si>
  <si>
    <t>СД 6</t>
  </si>
  <si>
    <t>Пеналізація Всього</t>
  </si>
  <si>
    <t>Сума СД</t>
  </si>
  <si>
    <t>Сума СД з пенал.</t>
  </si>
  <si>
    <t>Місце в класі</t>
  </si>
  <si>
    <t>Очки в класі</t>
  </si>
  <si>
    <t>І водій</t>
  </si>
  <si>
    <t>ІІ водій</t>
  </si>
  <si>
    <t>Старт</t>
  </si>
  <si>
    <t>Фіниш</t>
  </si>
  <si>
    <t>Час</t>
  </si>
  <si>
    <t>КЧ</t>
  </si>
  <si>
    <t>Інша</t>
  </si>
  <si>
    <t>23</t>
  </si>
  <si>
    <t>Фоменко Євген</t>
  </si>
  <si>
    <t>Хиля Євген</t>
  </si>
  <si>
    <t>7</t>
  </si>
  <si>
    <t>Хоміцький Юрій</t>
  </si>
  <si>
    <t>Бондар Андрій</t>
  </si>
  <si>
    <t>21</t>
  </si>
  <si>
    <t>Козлов Олександр</t>
  </si>
  <si>
    <t>Iванишин Василь</t>
  </si>
  <si>
    <t>9</t>
  </si>
  <si>
    <t>Гнатенко Володимир</t>
  </si>
  <si>
    <t>Гнатенко Олександр</t>
  </si>
  <si>
    <t>1</t>
  </si>
  <si>
    <t>Прощін Ігор</t>
  </si>
  <si>
    <t>Данченко Світлана</t>
  </si>
  <si>
    <t>83</t>
  </si>
  <si>
    <t>Хондока Роман</t>
  </si>
  <si>
    <t>Івахно Юрій</t>
  </si>
  <si>
    <t>16</t>
  </si>
  <si>
    <t>Макогончук Володимир</t>
  </si>
  <si>
    <t>Небесний Андрій</t>
  </si>
  <si>
    <t>24</t>
  </si>
  <si>
    <t>Бакай Дарья</t>
  </si>
  <si>
    <t>Підгайний Віталій</t>
  </si>
  <si>
    <t>82</t>
  </si>
  <si>
    <t>Бадіков Олексій</t>
  </si>
  <si>
    <t>Матюшенко Ярослав</t>
  </si>
  <si>
    <t>2</t>
  </si>
  <si>
    <t>Волчок Євген</t>
  </si>
  <si>
    <t>Оксюта Роман</t>
  </si>
  <si>
    <t>151</t>
  </si>
  <si>
    <t>Cкороход Євген</t>
  </si>
  <si>
    <t>Кравець Яна</t>
  </si>
  <si>
    <t>114</t>
  </si>
  <si>
    <t>Круду Олег</t>
  </si>
  <si>
    <t>Неверов Дмитро</t>
  </si>
  <si>
    <t>111</t>
  </si>
  <si>
    <t xml:space="preserve">Кукарека Борис </t>
  </si>
  <si>
    <t>Гудзенко Михайло</t>
  </si>
  <si>
    <t>8</t>
  </si>
  <si>
    <t>Слезінська Тетяна</t>
  </si>
  <si>
    <t>Клименко Маркіян</t>
  </si>
  <si>
    <t>115</t>
  </si>
  <si>
    <t>Дмитриченко Юрій</t>
  </si>
  <si>
    <t>Лєбєдь Олександр</t>
  </si>
  <si>
    <t>81</t>
  </si>
  <si>
    <t xml:space="preserve">Шинкаренко Олеся </t>
  </si>
  <si>
    <t>Сергеєва Роксолана</t>
  </si>
  <si>
    <t>112</t>
  </si>
  <si>
    <t>Волотовський Сергій</t>
  </si>
  <si>
    <t>Мазепа Денис</t>
  </si>
  <si>
    <t>22</t>
  </si>
  <si>
    <t>Ржевський Максим</t>
  </si>
  <si>
    <t>Ржевська Анна</t>
  </si>
  <si>
    <t>Кузнецов Віктор</t>
  </si>
  <si>
    <t>Комаренко Дмитро</t>
  </si>
  <si>
    <t>84</t>
  </si>
  <si>
    <t>Труш Олександр</t>
  </si>
  <si>
    <t>Мовчун Ярослав</t>
  </si>
  <si>
    <t>85</t>
  </si>
  <si>
    <t>Павлюк Андрій</t>
  </si>
  <si>
    <t xml:space="preserve">Гейко Олександр </t>
  </si>
  <si>
    <t>3</t>
  </si>
  <si>
    <t>Забіяка Олександр</t>
  </si>
  <si>
    <t>Вишневецький Вадим</t>
  </si>
  <si>
    <t>схід</t>
  </si>
  <si>
    <t>6</t>
  </si>
  <si>
    <t>Остапченко Іван</t>
  </si>
  <si>
    <t>Козін Роман</t>
  </si>
  <si>
    <t>4</t>
  </si>
  <si>
    <t>Яроменко Андрій</t>
  </si>
  <si>
    <t>Гальвес Ірина</t>
  </si>
  <si>
    <t>51</t>
  </si>
  <si>
    <t>Пономаренко Сергій</t>
  </si>
  <si>
    <t>Пономаренко Олеся</t>
  </si>
  <si>
    <t xml:space="preserve">Директор змагання __________Алексенко Олександр (ліц.03.26.0229.13)  </t>
  </si>
  <si>
    <t>Головний секретар змагання</t>
  </si>
  <si>
    <t xml:space="preserve">Ментус Олександр   (ліц.02.04.0054.13)    </t>
  </si>
  <si>
    <t>Остаточні офіційні результати</t>
  </si>
  <si>
    <t>Київ</t>
  </si>
  <si>
    <t>Mitsubishi Lancer Evo 9</t>
  </si>
  <si>
    <t>4 WD</t>
  </si>
  <si>
    <t>Поташ/Київ</t>
  </si>
  <si>
    <t>Subaru Impreza WRX STI</t>
  </si>
  <si>
    <t>спорт</t>
  </si>
  <si>
    <t>Honda Civic</t>
  </si>
  <si>
    <t>Lada 2108 1.6</t>
  </si>
  <si>
    <t xml:space="preserve">Кам’янець-Подільський </t>
  </si>
  <si>
    <t>Mitsubishi Lancer Evo Х</t>
  </si>
  <si>
    <t>Ford Fiesta ST</t>
  </si>
  <si>
    <t>Требухів/Вишгород</t>
  </si>
  <si>
    <t>ВАЗ 21081</t>
  </si>
  <si>
    <t>Харків</t>
  </si>
  <si>
    <t>ЗАЗ-11022</t>
  </si>
  <si>
    <t>Одеса</t>
  </si>
  <si>
    <t>ВАЗ 11184</t>
  </si>
  <si>
    <t>Львів</t>
  </si>
  <si>
    <t>Seat Ibiza</t>
  </si>
  <si>
    <t>Павлоград</t>
  </si>
  <si>
    <t>Daewoo Lanos</t>
  </si>
  <si>
    <t>Kia Rio 1.5 CRDi</t>
  </si>
  <si>
    <t>Subaru Impreza 2.5</t>
  </si>
  <si>
    <t>Луганськ</t>
  </si>
  <si>
    <t>Лада 2105</t>
  </si>
  <si>
    <t>Mitsubishi Lancer Evo</t>
  </si>
  <si>
    <t>-</t>
  </si>
  <si>
    <t>Черкаси/Київ</t>
  </si>
  <si>
    <t>Citroen Saxo</t>
  </si>
  <si>
    <t>Васильків</t>
  </si>
  <si>
    <t>Skoda Fabia</t>
  </si>
  <si>
    <t>2 WD</t>
  </si>
  <si>
    <t>Mitsubishi Lancer Evo IV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</si>
</sst>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mm:ss.0;@"/>
  </numFmts>
  <fonts count="4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10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33" borderId="0" xfId="0" applyNumberFormat="1" applyFont="1" applyFill="1" applyBorder="1" applyAlignment="1">
      <alignment horizontal="center" vertical="center"/>
    </xf>
    <xf numFmtId="4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ont="1" applyFill="1" applyAlignment="1" applyProtection="1">
      <alignment horizontal="left"/>
      <protection hidden="1"/>
    </xf>
    <xf numFmtId="49" fontId="7" fillId="0" borderId="0" xfId="0" applyNumberFormat="1" applyFont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45" fontId="2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vertical="center" wrapText="1"/>
    </xf>
    <xf numFmtId="49" fontId="0" fillId="33" borderId="15" xfId="0" applyNumberFormat="1" applyFont="1" applyFill="1" applyBorder="1" applyAlignment="1">
      <alignment horizontal="center" vertical="center"/>
    </xf>
    <xf numFmtId="164" fontId="0" fillId="33" borderId="13" xfId="0" applyNumberFormat="1" applyFont="1" applyFill="1" applyBorder="1" applyAlignment="1">
      <alignment horizontal="center" vertical="center"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165" fontId="0" fillId="33" borderId="14" xfId="0" applyNumberFormat="1" applyFont="1" applyFill="1" applyBorder="1" applyAlignment="1">
      <alignment horizontal="center" vertical="center"/>
    </xf>
    <xf numFmtId="165" fontId="0" fillId="33" borderId="13" xfId="0" applyNumberForma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165" fontId="0" fillId="33" borderId="18" xfId="0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5" fontId="0" fillId="33" borderId="14" xfId="0" applyNumberFormat="1" applyFill="1" applyBorder="1" applyAlignment="1">
      <alignment horizontal="center" vertical="center"/>
    </xf>
    <xf numFmtId="0" fontId="8" fillId="33" borderId="18" xfId="0" applyFont="1" applyFill="1" applyBorder="1" applyAlignment="1">
      <alignment/>
    </xf>
    <xf numFmtId="165" fontId="0" fillId="33" borderId="18" xfId="0" applyNumberFormat="1" applyFill="1" applyBorder="1" applyAlignment="1">
      <alignment horizontal="center" vertical="center"/>
    </xf>
    <xf numFmtId="164" fontId="0" fillId="33" borderId="13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 wrapText="1"/>
    </xf>
    <xf numFmtId="164" fontId="0" fillId="33" borderId="15" xfId="0" applyNumberFormat="1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164" fontId="0" fillId="33" borderId="18" xfId="0" applyNumberFormat="1" applyFont="1" applyFill="1" applyBorder="1" applyAlignment="1">
      <alignment horizontal="center" vertical="center"/>
    </xf>
    <xf numFmtId="164" fontId="0" fillId="33" borderId="14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0" fontId="1" fillId="0" borderId="0" xfId="52" applyFill="1">
      <alignment/>
      <protection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65" fontId="0" fillId="0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/>
      <protection hidden="1"/>
    </xf>
    <xf numFmtId="45" fontId="2" fillId="33" borderId="10" xfId="0" applyNumberFormat="1" applyFont="1" applyFill="1" applyBorder="1" applyAlignment="1">
      <alignment horizontal="center" vertical="center" wrapText="1"/>
    </xf>
    <xf numFmtId="0" fontId="0" fillId="0" borderId="0" xfId="52" applyFont="1" applyFill="1" applyBorder="1" applyAlignment="1">
      <alignment wrapText="1"/>
      <protection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езультаты БАХА КИЕВ  и КУБОК КИЕВ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85725</xdr:rowOff>
    </xdr:from>
    <xdr:to>
      <xdr:col>2</xdr:col>
      <xdr:colOff>800100</xdr:colOff>
      <xdr:row>6</xdr:row>
      <xdr:rowOff>19050</xdr:rowOff>
    </xdr:to>
    <xdr:pic>
      <xdr:nvPicPr>
        <xdr:cNvPr id="1" name="Picture 1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5725"/>
          <a:ext cx="21050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171450</xdr:colOff>
      <xdr:row>0</xdr:row>
      <xdr:rowOff>76200</xdr:rowOff>
    </xdr:from>
    <xdr:to>
      <xdr:col>12</xdr:col>
      <xdr:colOff>333375</xdr:colOff>
      <xdr:row>6</xdr:row>
      <xdr:rowOff>9525</xdr:rowOff>
    </xdr:to>
    <xdr:pic>
      <xdr:nvPicPr>
        <xdr:cNvPr id="2" name="Picture 9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76200"/>
          <a:ext cx="132397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2"/>
  <sheetViews>
    <sheetView tabSelected="1" zoomScale="85" zoomScaleNormal="85" zoomScaleSheetLayoutView="55" zoomScalePageLayoutView="0" workbookViewId="0" topLeftCell="A1">
      <selection activeCell="I29" sqref="I29"/>
    </sheetView>
  </sheetViews>
  <sheetFormatPr defaultColWidth="9.00390625" defaultRowHeight="12.75"/>
  <cols>
    <col min="1" max="1" width="4.375" style="1" customWidth="1"/>
    <col min="2" max="2" width="21.75390625" style="2" bestFit="1" customWidth="1"/>
    <col min="3" max="3" width="20.25390625" style="3" bestFit="1" customWidth="1"/>
    <col min="4" max="4" width="22.125" style="4" bestFit="1" customWidth="1"/>
    <col min="5" max="5" width="22.375" style="5" bestFit="1" customWidth="1"/>
    <col min="6" max="6" width="6.625" style="5" bestFit="1" customWidth="1"/>
    <col min="7" max="7" width="8.125" style="6" bestFit="1" customWidth="1"/>
    <col min="8" max="8" width="7.125" style="7" customWidth="1"/>
    <col min="9" max="9" width="7.125" style="5" bestFit="1" customWidth="1"/>
    <col min="10" max="11" width="0" style="5" hidden="1" customWidth="1"/>
    <col min="12" max="12" width="8.125" style="6" customWidth="1"/>
    <col min="13" max="13" width="7.125" style="7" bestFit="1" customWidth="1"/>
    <col min="14" max="14" width="7.125" style="5" bestFit="1" customWidth="1"/>
    <col min="15" max="16" width="0" style="5" hidden="1" customWidth="1"/>
    <col min="17" max="17" width="8.125" style="8" bestFit="1" customWidth="1"/>
    <col min="18" max="18" width="7.125" style="7" bestFit="1" customWidth="1"/>
    <col min="19" max="19" width="7.125" style="5" customWidth="1"/>
    <col min="20" max="21" width="0" style="5" hidden="1" customWidth="1"/>
    <col min="22" max="22" width="10.25390625" style="5" customWidth="1"/>
    <col min="23" max="23" width="8.125" style="8" bestFit="1" customWidth="1"/>
    <col min="24" max="24" width="7.125" style="7" bestFit="1" customWidth="1"/>
    <col min="25" max="25" width="7.125" style="5" bestFit="1" customWidth="1"/>
    <col min="26" max="27" width="0" style="5" hidden="1" customWidth="1"/>
    <col min="28" max="28" width="8.125" style="8" bestFit="1" customWidth="1"/>
    <col min="29" max="29" width="7.125" style="7" bestFit="1" customWidth="1"/>
    <col min="30" max="30" width="7.125" style="5" bestFit="1" customWidth="1"/>
    <col min="31" max="32" width="0" style="5" hidden="1" customWidth="1"/>
    <col min="33" max="33" width="8.125" style="8" customWidth="1"/>
    <col min="34" max="34" width="7.125" style="7" bestFit="1" customWidth="1"/>
    <col min="35" max="35" width="7.125" style="5" bestFit="1" customWidth="1"/>
    <col min="36" max="36" width="3.375" style="5" customWidth="1"/>
    <col min="37" max="37" width="7.125" style="5" bestFit="1" customWidth="1"/>
    <col min="38" max="39" width="0" style="5" hidden="1" customWidth="1"/>
    <col min="40" max="40" width="9.00390625" style="5" bestFit="1" customWidth="1"/>
    <col min="41" max="41" width="7.375" style="5" customWidth="1"/>
    <col min="42" max="42" width="5.875" style="5" customWidth="1"/>
    <col min="43" max="43" width="8.875" style="5" customWidth="1"/>
    <col min="44" max="16384" width="9.125" style="1" customWidth="1"/>
  </cols>
  <sheetData>
    <row r="1" spans="3:43" ht="15.75">
      <c r="C1" s="56" t="s">
        <v>0</v>
      </c>
      <c r="D1" s="56"/>
      <c r="E1" s="56"/>
      <c r="F1" s="56"/>
      <c r="G1" s="56"/>
      <c r="H1" s="56"/>
      <c r="I1" s="56"/>
      <c r="J1" s="10"/>
      <c r="K1" s="10"/>
      <c r="L1" s="7"/>
      <c r="O1" s="10"/>
      <c r="P1" s="10"/>
      <c r="T1" s="10"/>
      <c r="U1" s="10"/>
      <c r="V1" s="10"/>
      <c r="Z1" s="10"/>
      <c r="AA1" s="10"/>
      <c r="AE1" s="10"/>
      <c r="AF1" s="10"/>
      <c r="AJ1" s="10"/>
      <c r="AK1" s="10"/>
      <c r="AL1" s="10"/>
      <c r="AM1" s="10"/>
      <c r="AN1" s="10"/>
      <c r="AO1" s="10"/>
      <c r="AP1" s="10"/>
      <c r="AQ1" s="10"/>
    </row>
    <row r="2" spans="3:43" ht="15.75">
      <c r="C2" s="56" t="s">
        <v>1</v>
      </c>
      <c r="D2" s="56"/>
      <c r="E2" s="56"/>
      <c r="F2" s="56"/>
      <c r="G2" s="56"/>
      <c r="H2" s="56"/>
      <c r="I2" s="56"/>
      <c r="J2" s="9"/>
      <c r="K2" s="9"/>
      <c r="L2" s="7"/>
      <c r="O2" s="9"/>
      <c r="P2" s="9"/>
      <c r="T2" s="9"/>
      <c r="U2" s="9"/>
      <c r="V2" s="9"/>
      <c r="Z2" s="9"/>
      <c r="AA2" s="9"/>
      <c r="AE2" s="9"/>
      <c r="AF2" s="9"/>
      <c r="AJ2" s="9"/>
      <c r="AK2" s="9"/>
      <c r="AL2" s="9"/>
      <c r="AM2" s="9"/>
      <c r="AN2" s="9"/>
      <c r="AO2" s="9"/>
      <c r="AP2" s="9"/>
      <c r="AQ2" s="9"/>
    </row>
    <row r="3" spans="3:43" ht="14.25">
      <c r="C3" s="57" t="s">
        <v>2</v>
      </c>
      <c r="D3" s="57"/>
      <c r="E3" s="57"/>
      <c r="F3" s="57"/>
      <c r="G3" s="57"/>
      <c r="H3" s="57"/>
      <c r="I3" s="57"/>
      <c r="J3" s="11"/>
      <c r="K3" s="11"/>
      <c r="L3" s="7"/>
      <c r="O3" s="11"/>
      <c r="P3" s="11"/>
      <c r="T3" s="11"/>
      <c r="U3" s="11"/>
      <c r="V3" s="11"/>
      <c r="Z3" s="11"/>
      <c r="AA3" s="11"/>
      <c r="AE3" s="11"/>
      <c r="AF3" s="11"/>
      <c r="AJ3" s="11"/>
      <c r="AK3" s="11"/>
      <c r="AL3" s="11"/>
      <c r="AM3" s="11"/>
      <c r="AN3" s="11"/>
      <c r="AO3" s="11"/>
      <c r="AP3" s="11"/>
      <c r="AQ3" s="11"/>
    </row>
    <row r="4" spans="3:43" ht="14.25">
      <c r="C4" s="57" t="s">
        <v>3</v>
      </c>
      <c r="D4" s="57"/>
      <c r="E4" s="57"/>
      <c r="F4" s="57"/>
      <c r="G4" s="57"/>
      <c r="H4" s="57"/>
      <c r="I4" s="57"/>
      <c r="J4" s="11"/>
      <c r="K4" s="11"/>
      <c r="L4" s="7"/>
      <c r="O4" s="11"/>
      <c r="P4" s="11"/>
      <c r="T4" s="11"/>
      <c r="U4" s="11"/>
      <c r="V4" s="11"/>
      <c r="Z4" s="11"/>
      <c r="AA4" s="11"/>
      <c r="AE4" s="11"/>
      <c r="AF4" s="11"/>
      <c r="AJ4" s="11"/>
      <c r="AK4" s="11"/>
      <c r="AL4" s="11"/>
      <c r="AM4" s="11"/>
      <c r="AN4" s="11"/>
      <c r="AO4" s="11"/>
      <c r="AP4" s="11"/>
      <c r="AQ4" s="11"/>
    </row>
    <row r="5" spans="3:43" ht="20.25">
      <c r="C5" s="58" t="s">
        <v>4</v>
      </c>
      <c r="D5" s="58"/>
      <c r="E5" s="58"/>
      <c r="F5" s="58"/>
      <c r="G5" s="58"/>
      <c r="H5" s="58"/>
      <c r="I5" s="58"/>
      <c r="J5" s="12"/>
      <c r="K5" s="12"/>
      <c r="L5" s="7"/>
      <c r="O5" s="12"/>
      <c r="P5" s="12"/>
      <c r="T5" s="12"/>
      <c r="U5" s="12"/>
      <c r="V5" s="12"/>
      <c r="Z5" s="12"/>
      <c r="AA5" s="12"/>
      <c r="AE5" s="12"/>
      <c r="AF5" s="12"/>
      <c r="AJ5" s="12"/>
      <c r="AK5" s="12"/>
      <c r="AL5" s="12"/>
      <c r="AM5" s="12"/>
      <c r="AN5" s="12"/>
      <c r="AO5" s="12"/>
      <c r="AP5" s="12"/>
      <c r="AQ5" s="12"/>
    </row>
    <row r="6" spans="3:43" ht="20.25">
      <c r="C6" s="58" t="s">
        <v>5</v>
      </c>
      <c r="D6" s="58"/>
      <c r="E6" s="58"/>
      <c r="F6" s="58"/>
      <c r="G6" s="58"/>
      <c r="H6" s="58"/>
      <c r="I6" s="58"/>
      <c r="J6" s="13"/>
      <c r="K6" s="13"/>
      <c r="L6" s="7"/>
      <c r="O6" s="13"/>
      <c r="P6" s="13"/>
      <c r="T6" s="13"/>
      <c r="U6" s="13"/>
      <c r="V6" s="13"/>
      <c r="Z6" s="13"/>
      <c r="AA6" s="13"/>
      <c r="AE6" s="13"/>
      <c r="AF6" s="13"/>
      <c r="AJ6" s="13"/>
      <c r="AK6" s="13"/>
      <c r="AL6" s="13"/>
      <c r="AM6" s="13"/>
      <c r="AN6" s="13"/>
      <c r="AO6" s="13"/>
      <c r="AP6" s="13"/>
      <c r="AQ6" s="13"/>
    </row>
    <row r="7" spans="7:12" ht="12.75">
      <c r="G7" s="5"/>
      <c r="L7" s="7"/>
    </row>
    <row r="8" spans="3:12" ht="26.25" customHeight="1">
      <c r="C8" s="63" t="s">
        <v>113</v>
      </c>
      <c r="D8" s="63"/>
      <c r="E8" s="63"/>
      <c r="F8" s="63"/>
      <c r="G8" s="63"/>
      <c r="H8" s="63"/>
      <c r="L8" s="7"/>
    </row>
    <row r="9" spans="4:12" ht="18">
      <c r="D9" s="14"/>
      <c r="E9" s="15"/>
      <c r="F9" s="16"/>
      <c r="G9" s="5"/>
      <c r="L9" s="7"/>
    </row>
    <row r="10" spans="7:12" ht="12.75">
      <c r="G10" s="5"/>
      <c r="L10" s="7"/>
    </row>
    <row r="11" spans="1:43" s="19" customFormat="1" ht="12.75" customHeight="1">
      <c r="A11" s="59" t="s">
        <v>6</v>
      </c>
      <c r="B11" s="60" t="s">
        <v>7</v>
      </c>
      <c r="C11" s="60"/>
      <c r="D11" s="59" t="s">
        <v>8</v>
      </c>
      <c r="E11" s="59" t="s">
        <v>9</v>
      </c>
      <c r="F11" s="59" t="s">
        <v>10</v>
      </c>
      <c r="G11" s="61" t="s">
        <v>11</v>
      </c>
      <c r="H11" s="61"/>
      <c r="I11" s="61"/>
      <c r="J11" s="61" t="s">
        <v>12</v>
      </c>
      <c r="K11" s="61"/>
      <c r="L11" s="61" t="s">
        <v>13</v>
      </c>
      <c r="M11" s="61"/>
      <c r="N11" s="61"/>
      <c r="O11" s="61" t="s">
        <v>14</v>
      </c>
      <c r="P11" s="61"/>
      <c r="Q11" s="61" t="s">
        <v>15</v>
      </c>
      <c r="R11" s="61"/>
      <c r="S11" s="61"/>
      <c r="T11" s="61" t="s">
        <v>16</v>
      </c>
      <c r="U11" s="61"/>
      <c r="V11" s="18" t="s">
        <v>17</v>
      </c>
      <c r="W11" s="61" t="s">
        <v>18</v>
      </c>
      <c r="X11" s="61"/>
      <c r="Y11" s="61"/>
      <c r="Z11" s="61" t="s">
        <v>19</v>
      </c>
      <c r="AA11" s="61"/>
      <c r="AB11" s="61" t="s">
        <v>20</v>
      </c>
      <c r="AC11" s="61"/>
      <c r="AD11" s="61"/>
      <c r="AE11" s="61" t="s">
        <v>21</v>
      </c>
      <c r="AF11" s="61"/>
      <c r="AG11" s="61" t="s">
        <v>22</v>
      </c>
      <c r="AH11" s="61"/>
      <c r="AI11" s="61"/>
      <c r="AJ11" s="61" t="s">
        <v>23</v>
      </c>
      <c r="AK11" s="61"/>
      <c r="AL11" s="61"/>
      <c r="AM11" s="61"/>
      <c r="AN11" s="61" t="s">
        <v>24</v>
      </c>
      <c r="AO11" s="61" t="s">
        <v>25</v>
      </c>
      <c r="AP11" s="61" t="s">
        <v>26</v>
      </c>
      <c r="AQ11" s="61" t="s">
        <v>27</v>
      </c>
    </row>
    <row r="12" spans="1:43" s="19" customFormat="1" ht="13.5" customHeight="1">
      <c r="A12" s="59"/>
      <c r="B12" s="17" t="s">
        <v>28</v>
      </c>
      <c r="C12" s="17" t="s">
        <v>29</v>
      </c>
      <c r="D12" s="59"/>
      <c r="E12" s="59"/>
      <c r="F12" s="59"/>
      <c r="G12" s="20" t="s">
        <v>30</v>
      </c>
      <c r="H12" s="21" t="s">
        <v>31</v>
      </c>
      <c r="I12" s="22" t="s">
        <v>32</v>
      </c>
      <c r="J12" s="22" t="s">
        <v>33</v>
      </c>
      <c r="K12" s="22" t="s">
        <v>34</v>
      </c>
      <c r="L12" s="20" t="s">
        <v>30</v>
      </c>
      <c r="M12" s="21" t="s">
        <v>31</v>
      </c>
      <c r="N12" s="22" t="s">
        <v>32</v>
      </c>
      <c r="O12" s="22" t="s">
        <v>33</v>
      </c>
      <c r="P12" s="22" t="s">
        <v>34</v>
      </c>
      <c r="Q12" s="20" t="s">
        <v>30</v>
      </c>
      <c r="R12" s="21" t="s">
        <v>31</v>
      </c>
      <c r="S12" s="22" t="s">
        <v>32</v>
      </c>
      <c r="T12" s="22" t="s">
        <v>33</v>
      </c>
      <c r="U12" s="22" t="s">
        <v>34</v>
      </c>
      <c r="V12" s="22"/>
      <c r="W12" s="20" t="s">
        <v>30</v>
      </c>
      <c r="X12" s="21" t="s">
        <v>31</v>
      </c>
      <c r="Y12" s="22" t="s">
        <v>32</v>
      </c>
      <c r="Z12" s="22" t="s">
        <v>33</v>
      </c>
      <c r="AA12" s="22" t="s">
        <v>34</v>
      </c>
      <c r="AB12" s="20" t="s">
        <v>30</v>
      </c>
      <c r="AC12" s="21" t="s">
        <v>31</v>
      </c>
      <c r="AD12" s="22" t="s">
        <v>32</v>
      </c>
      <c r="AE12" s="22" t="s">
        <v>33</v>
      </c>
      <c r="AF12" s="22" t="s">
        <v>34</v>
      </c>
      <c r="AG12" s="20" t="s">
        <v>30</v>
      </c>
      <c r="AH12" s="21" t="s">
        <v>31</v>
      </c>
      <c r="AI12" s="22" t="s">
        <v>32</v>
      </c>
      <c r="AJ12" s="22"/>
      <c r="AK12" s="22"/>
      <c r="AL12" s="22" t="s">
        <v>33</v>
      </c>
      <c r="AM12" s="22" t="s">
        <v>34</v>
      </c>
      <c r="AN12" s="61"/>
      <c r="AO12" s="61"/>
      <c r="AP12" s="61"/>
      <c r="AQ12" s="61"/>
    </row>
    <row r="13" spans="1:43" ht="14.25" customHeight="1">
      <c r="A13" s="23" t="s">
        <v>35</v>
      </c>
      <c r="B13" s="24" t="s">
        <v>36</v>
      </c>
      <c r="C13" s="25" t="s">
        <v>37</v>
      </c>
      <c r="D13" s="26" t="s">
        <v>114</v>
      </c>
      <c r="E13" s="52" t="s">
        <v>115</v>
      </c>
      <c r="F13" s="53" t="s">
        <v>116</v>
      </c>
      <c r="G13" s="27">
        <v>0.45208333333333334</v>
      </c>
      <c r="H13" s="28">
        <v>0.4554050925925926</v>
      </c>
      <c r="I13" s="28">
        <f aca="true" t="shared" si="0" ref="I13:I36">H13-G13</f>
        <v>0.0033217592592592604</v>
      </c>
      <c r="J13" s="28"/>
      <c r="K13" s="29"/>
      <c r="L13" s="27">
        <v>0.5041666666666667</v>
      </c>
      <c r="M13" s="28">
        <v>0.5075162037037036</v>
      </c>
      <c r="N13" s="28">
        <f aca="true" t="shared" si="1" ref="N13:N36">M13-L13</f>
        <v>0.003349537037036998</v>
      </c>
      <c r="O13" s="28"/>
      <c r="P13" s="29"/>
      <c r="Q13" s="27">
        <v>0.55625</v>
      </c>
      <c r="R13" s="28">
        <v>0.5596030092592593</v>
      </c>
      <c r="S13" s="28">
        <f aca="true" t="shared" si="2" ref="S13:S34">R13-Q13</f>
        <v>0.0033530092592592986</v>
      </c>
      <c r="T13" s="28"/>
      <c r="U13" s="30"/>
      <c r="V13" s="27">
        <f aca="true" t="shared" si="3" ref="V13:V36">I13+N13</f>
        <v>0.0066712962962962585</v>
      </c>
      <c r="W13" s="27">
        <v>0.6201388888888889</v>
      </c>
      <c r="X13" s="28">
        <v>0.6235439814814815</v>
      </c>
      <c r="Y13" s="31">
        <f aca="true" t="shared" si="4" ref="Y13:Y34">X13-W13</f>
        <v>0.0034050925925925846</v>
      </c>
      <c r="Z13" s="28"/>
      <c r="AA13" s="29"/>
      <c r="AB13" s="27">
        <v>0.6722222222222222</v>
      </c>
      <c r="AC13" s="28">
        <v>0.6756365740740741</v>
      </c>
      <c r="AD13" s="28">
        <f aca="true" t="shared" si="5" ref="AD13:AD34">AC13-AB13</f>
        <v>0.0034143518518519045</v>
      </c>
      <c r="AE13" s="28"/>
      <c r="AF13" s="29"/>
      <c r="AG13" s="27">
        <v>0.7243055555555555</v>
      </c>
      <c r="AH13" s="28">
        <v>0.7277800925925927</v>
      </c>
      <c r="AI13" s="28">
        <f aca="true" t="shared" si="6" ref="AI13:AI34">AH13-AG13</f>
        <v>0.003474537037037151</v>
      </c>
      <c r="AJ13" s="28"/>
      <c r="AK13" s="29">
        <v>5.7870370370370366E-05</v>
      </c>
      <c r="AL13" s="28">
        <f aca="true" t="shared" si="7" ref="AL13:AL37">J13+O13+T13+Z13+AE13+AJ13</f>
        <v>0</v>
      </c>
      <c r="AM13" s="29">
        <f aca="true" t="shared" si="8" ref="AM13:AM37">K13+P13+U13+AA13+AF13+AK13</f>
        <v>5.7870370370370366E-05</v>
      </c>
      <c r="AN13" s="28">
        <f aca="true" t="shared" si="9" ref="AN13:AN33">I13+N13+S13+Y13+AD13+AI13</f>
        <v>0.020318287037037197</v>
      </c>
      <c r="AO13" s="28">
        <f aca="true" t="shared" si="10" ref="AO13:AO33">AN13+AL13+AM13</f>
        <v>0.02037615740740757</v>
      </c>
      <c r="AP13" s="1">
        <v>1</v>
      </c>
      <c r="AQ13" s="27"/>
    </row>
    <row r="14" spans="1:43" ht="14.25" customHeight="1">
      <c r="A14" s="23" t="s">
        <v>38</v>
      </c>
      <c r="B14" s="32" t="s">
        <v>39</v>
      </c>
      <c r="C14" s="33" t="s">
        <v>40</v>
      </c>
      <c r="D14" s="40" t="s">
        <v>117</v>
      </c>
      <c r="E14" s="52" t="s">
        <v>118</v>
      </c>
      <c r="F14" s="53" t="s">
        <v>119</v>
      </c>
      <c r="G14" s="27">
        <v>0.44236111111111115</v>
      </c>
      <c r="H14" s="34">
        <v>0.44547800925925923</v>
      </c>
      <c r="I14" s="28">
        <f t="shared" si="0"/>
        <v>0.003116898148148084</v>
      </c>
      <c r="J14" s="28"/>
      <c r="K14" s="35"/>
      <c r="L14" s="27">
        <v>0.49444444444444446</v>
      </c>
      <c r="M14" s="34">
        <v>0.4976643518518518</v>
      </c>
      <c r="N14" s="28">
        <f t="shared" si="1"/>
        <v>0.003219907407407352</v>
      </c>
      <c r="O14" s="28"/>
      <c r="P14" s="35"/>
      <c r="Q14" s="27">
        <v>0.5465277777777778</v>
      </c>
      <c r="R14" s="34">
        <v>0.5497777777777778</v>
      </c>
      <c r="S14" s="28">
        <f t="shared" si="2"/>
        <v>0.003249999999999975</v>
      </c>
      <c r="T14" s="28"/>
      <c r="U14" s="34"/>
      <c r="V14" s="27">
        <f t="shared" si="3"/>
        <v>0.006336805555555436</v>
      </c>
      <c r="W14" s="27">
        <v>0.611111111111111</v>
      </c>
      <c r="X14" s="34">
        <v>0.6144675925925925</v>
      </c>
      <c r="Y14" s="31">
        <f t="shared" si="4"/>
        <v>0.003356481481481488</v>
      </c>
      <c r="Z14" s="28"/>
      <c r="AA14" s="35"/>
      <c r="AB14" s="27">
        <v>0.6631944444444444</v>
      </c>
      <c r="AC14" s="34">
        <v>0.6665208333333333</v>
      </c>
      <c r="AD14" s="30">
        <f t="shared" si="5"/>
        <v>0.0033263888888889204</v>
      </c>
      <c r="AE14" s="28"/>
      <c r="AF14" s="35"/>
      <c r="AG14" s="27">
        <v>0.7152777777777778</v>
      </c>
      <c r="AH14" s="34">
        <v>0.7193946759259259</v>
      </c>
      <c r="AI14" s="30">
        <f t="shared" si="6"/>
        <v>0.004116898148148085</v>
      </c>
      <c r="AJ14" s="28"/>
      <c r="AK14" s="35">
        <v>5.7870370370370366E-05</v>
      </c>
      <c r="AL14" s="28">
        <f t="shared" si="7"/>
        <v>0</v>
      </c>
      <c r="AM14" s="29">
        <f t="shared" si="8"/>
        <v>5.7870370370370366E-05</v>
      </c>
      <c r="AN14" s="28">
        <f t="shared" si="9"/>
        <v>0.020386574074073904</v>
      </c>
      <c r="AO14" s="28">
        <f t="shared" si="10"/>
        <v>0.020444444444444276</v>
      </c>
      <c r="AP14" s="1">
        <v>1</v>
      </c>
      <c r="AQ14" s="27"/>
    </row>
    <row r="15" spans="1:43" ht="14.25" customHeight="1">
      <c r="A15" s="23" t="s">
        <v>41</v>
      </c>
      <c r="B15" s="37" t="s">
        <v>42</v>
      </c>
      <c r="C15" s="37" t="s">
        <v>43</v>
      </c>
      <c r="D15" s="26" t="s">
        <v>114</v>
      </c>
      <c r="E15" s="52" t="s">
        <v>118</v>
      </c>
      <c r="F15" s="53" t="s">
        <v>116</v>
      </c>
      <c r="G15" s="27">
        <v>0.4513888888888889</v>
      </c>
      <c r="H15" s="34">
        <v>0.4547326388888889</v>
      </c>
      <c r="I15" s="28">
        <f t="shared" si="0"/>
        <v>0.0033437499999999787</v>
      </c>
      <c r="J15" s="28"/>
      <c r="K15" s="35"/>
      <c r="L15" s="27">
        <v>0.5034722222222222</v>
      </c>
      <c r="M15" s="34">
        <v>0.5068645833333333</v>
      </c>
      <c r="N15" s="28">
        <f t="shared" si="1"/>
        <v>0.003392361111111075</v>
      </c>
      <c r="O15" s="28"/>
      <c r="P15" s="35"/>
      <c r="Q15" s="27">
        <v>0.5555555555555556</v>
      </c>
      <c r="R15" s="34">
        <v>0.5589988425925926</v>
      </c>
      <c r="S15" s="28">
        <f t="shared" si="2"/>
        <v>0.0034432870370370017</v>
      </c>
      <c r="T15" s="28"/>
      <c r="U15" s="34"/>
      <c r="V15" s="27">
        <f t="shared" si="3"/>
        <v>0.006736111111111054</v>
      </c>
      <c r="W15" s="27">
        <v>0.6208333333333333</v>
      </c>
      <c r="X15" s="34">
        <v>0.6242986111111112</v>
      </c>
      <c r="Y15" s="31">
        <f t="shared" si="4"/>
        <v>0.003465277777777831</v>
      </c>
      <c r="Z15" s="28"/>
      <c r="AA15" s="35"/>
      <c r="AB15" s="27">
        <v>0.6729166666666666</v>
      </c>
      <c r="AC15" s="34">
        <v>0.6764236111111112</v>
      </c>
      <c r="AD15" s="30">
        <f t="shared" si="5"/>
        <v>0.0035069444444445486</v>
      </c>
      <c r="AE15" s="28"/>
      <c r="AF15" s="35"/>
      <c r="AG15" s="27">
        <v>0.725</v>
      </c>
      <c r="AH15" s="34">
        <v>0.7285347222222223</v>
      </c>
      <c r="AI15" s="30">
        <f t="shared" si="6"/>
        <v>0.0035347222222222863</v>
      </c>
      <c r="AJ15" s="28"/>
      <c r="AK15" s="35">
        <v>0.00017361111111111112</v>
      </c>
      <c r="AL15" s="28">
        <f t="shared" si="7"/>
        <v>0</v>
      </c>
      <c r="AM15" s="29">
        <f t="shared" si="8"/>
        <v>0.00017361111111111112</v>
      </c>
      <c r="AN15" s="28">
        <f t="shared" si="9"/>
        <v>0.02068634259259272</v>
      </c>
      <c r="AO15" s="28">
        <f t="shared" si="10"/>
        <v>0.020859953703703832</v>
      </c>
      <c r="AP15" s="1">
        <v>2</v>
      </c>
      <c r="AQ15" s="27"/>
    </row>
    <row r="16" spans="1:43" ht="14.25" customHeight="1">
      <c r="A16" s="23" t="s">
        <v>44</v>
      </c>
      <c r="B16" s="33" t="s">
        <v>45</v>
      </c>
      <c r="C16" s="33" t="s">
        <v>46</v>
      </c>
      <c r="D16" s="26" t="s">
        <v>114</v>
      </c>
      <c r="E16" s="52" t="s">
        <v>120</v>
      </c>
      <c r="F16" s="53" t="s">
        <v>119</v>
      </c>
      <c r="G16" s="27">
        <v>0.4458333333333333</v>
      </c>
      <c r="H16" s="34">
        <v>0.44928819444444446</v>
      </c>
      <c r="I16" s="28">
        <f t="shared" si="0"/>
        <v>0.0034548611111111516</v>
      </c>
      <c r="J16" s="28"/>
      <c r="K16" s="35"/>
      <c r="L16" s="27">
        <v>0.4979166666666666</v>
      </c>
      <c r="M16" s="38">
        <v>0.5014108796296296</v>
      </c>
      <c r="N16" s="28">
        <f t="shared" si="1"/>
        <v>0.0034942129629629837</v>
      </c>
      <c r="O16" s="28"/>
      <c r="P16" s="35"/>
      <c r="Q16" s="27">
        <v>0.5499999999999999</v>
      </c>
      <c r="R16" s="34">
        <v>0.5535555555555556</v>
      </c>
      <c r="S16" s="28">
        <f t="shared" si="2"/>
        <v>0.003555555555555645</v>
      </c>
      <c r="T16" s="28"/>
      <c r="U16" s="34"/>
      <c r="V16" s="27">
        <f t="shared" si="3"/>
        <v>0.006949074074074135</v>
      </c>
      <c r="W16" s="27">
        <v>0.6173611111111111</v>
      </c>
      <c r="X16" s="34">
        <v>0.6209803240740741</v>
      </c>
      <c r="Y16" s="31">
        <f t="shared" si="4"/>
        <v>0.00361921296296297</v>
      </c>
      <c r="Z16" s="28"/>
      <c r="AA16" s="35"/>
      <c r="AB16" s="27">
        <v>0.6694444444444444</v>
      </c>
      <c r="AC16" s="34">
        <v>0.6730358796296296</v>
      </c>
      <c r="AD16" s="30">
        <f t="shared" si="5"/>
        <v>0.003591435185185232</v>
      </c>
      <c r="AE16" s="28"/>
      <c r="AF16" s="35"/>
      <c r="AG16" s="27">
        <v>0.7215277777777778</v>
      </c>
      <c r="AH16" s="34">
        <v>0.7251504629629629</v>
      </c>
      <c r="AI16" s="30">
        <f t="shared" si="6"/>
        <v>0.0036226851851851594</v>
      </c>
      <c r="AJ16" s="28"/>
      <c r="AK16" s="35">
        <v>0.00011574074074074073</v>
      </c>
      <c r="AL16" s="28">
        <f t="shared" si="7"/>
        <v>0</v>
      </c>
      <c r="AM16" s="29">
        <f t="shared" si="8"/>
        <v>0.00011574074074074073</v>
      </c>
      <c r="AN16" s="28">
        <f t="shared" si="9"/>
        <v>0.021337962962963142</v>
      </c>
      <c r="AO16" s="28">
        <f t="shared" si="10"/>
        <v>0.02145370370370388</v>
      </c>
      <c r="AP16" s="1">
        <v>2</v>
      </c>
      <c r="AQ16" s="28"/>
    </row>
    <row r="17" spans="1:43" ht="14.25" customHeight="1">
      <c r="A17" s="23" t="s">
        <v>47</v>
      </c>
      <c r="B17" s="33" t="s">
        <v>48</v>
      </c>
      <c r="C17" s="33" t="s">
        <v>49</v>
      </c>
      <c r="D17" s="40" t="s">
        <v>114</v>
      </c>
      <c r="E17" s="52" t="s">
        <v>121</v>
      </c>
      <c r="F17" s="53" t="s">
        <v>119</v>
      </c>
      <c r="G17" s="27">
        <v>0.4472222222222222</v>
      </c>
      <c r="H17" s="34">
        <v>0.4508055555555555</v>
      </c>
      <c r="I17" s="28">
        <f t="shared" si="0"/>
        <v>0.0035833333333333273</v>
      </c>
      <c r="J17" s="28"/>
      <c r="K17" s="35"/>
      <c r="L17" s="27">
        <v>0.4993055555555555</v>
      </c>
      <c r="M17" s="34">
        <v>0.5028229166666667</v>
      </c>
      <c r="N17" s="28">
        <f t="shared" si="1"/>
        <v>0.0035173611111111724</v>
      </c>
      <c r="O17" s="28"/>
      <c r="P17" s="35"/>
      <c r="Q17" s="27">
        <v>0.5513888888888888</v>
      </c>
      <c r="R17" s="34">
        <v>0.5550833333333333</v>
      </c>
      <c r="S17" s="28">
        <f t="shared" si="2"/>
        <v>0.0036944444444444446</v>
      </c>
      <c r="T17" s="28"/>
      <c r="U17" s="34"/>
      <c r="V17" s="27">
        <f t="shared" si="3"/>
        <v>0.0071006944444445</v>
      </c>
      <c r="W17" s="27">
        <v>0.6152777777777778</v>
      </c>
      <c r="X17" s="34">
        <v>0.6189293981481482</v>
      </c>
      <c r="Y17" s="31">
        <f t="shared" si="4"/>
        <v>0.0036516203703703676</v>
      </c>
      <c r="Z17" s="28"/>
      <c r="AA17" s="35"/>
      <c r="AB17" s="27">
        <v>0.6673611111111111</v>
      </c>
      <c r="AC17" s="34">
        <v>0.6710555555555556</v>
      </c>
      <c r="AD17" s="30">
        <f t="shared" si="5"/>
        <v>0.0036944444444445557</v>
      </c>
      <c r="AE17" s="28"/>
      <c r="AF17" s="35"/>
      <c r="AG17" s="27">
        <v>0.7194444444444444</v>
      </c>
      <c r="AH17" s="34">
        <v>0.7231030092592592</v>
      </c>
      <c r="AI17" s="30">
        <f t="shared" si="6"/>
        <v>0.0036585648148147465</v>
      </c>
      <c r="AJ17" s="28"/>
      <c r="AK17" s="35">
        <v>5.7870370370370366E-05</v>
      </c>
      <c r="AL17" s="28">
        <f t="shared" si="7"/>
        <v>0</v>
      </c>
      <c r="AM17" s="29">
        <f t="shared" si="8"/>
        <v>5.7870370370370366E-05</v>
      </c>
      <c r="AN17" s="28">
        <f t="shared" si="9"/>
        <v>0.021799768518518614</v>
      </c>
      <c r="AO17" s="28">
        <f t="shared" si="10"/>
        <v>0.021857638888888985</v>
      </c>
      <c r="AP17" s="1">
        <v>3</v>
      </c>
      <c r="AQ17" s="27"/>
    </row>
    <row r="18" spans="1:43" ht="14.25" customHeight="1">
      <c r="A18" s="23" t="s">
        <v>50</v>
      </c>
      <c r="B18" s="33" t="s">
        <v>51</v>
      </c>
      <c r="C18" s="33" t="s">
        <v>52</v>
      </c>
      <c r="D18" s="26" t="s">
        <v>114</v>
      </c>
      <c r="E18" s="54" t="s">
        <v>120</v>
      </c>
      <c r="F18" s="53">
        <v>2000</v>
      </c>
      <c r="G18" s="27">
        <v>0.4548611111111111</v>
      </c>
      <c r="H18" s="34">
        <v>0.45856134259259257</v>
      </c>
      <c r="I18" s="28">
        <f t="shared" si="0"/>
        <v>0.003700231481481464</v>
      </c>
      <c r="J18" s="28"/>
      <c r="K18" s="35"/>
      <c r="L18" s="27">
        <v>0.5069444444444444</v>
      </c>
      <c r="M18" s="34">
        <v>0.5105578703703704</v>
      </c>
      <c r="N18" s="28">
        <f t="shared" si="1"/>
        <v>0.0036134259259259505</v>
      </c>
      <c r="O18" s="28"/>
      <c r="P18" s="35"/>
      <c r="Q18" s="27">
        <v>0.5590277777777778</v>
      </c>
      <c r="R18" s="34">
        <v>0.5626481481481481</v>
      </c>
      <c r="S18" s="28">
        <f t="shared" si="2"/>
        <v>0.0036203703703703294</v>
      </c>
      <c r="T18" s="28"/>
      <c r="U18" s="34"/>
      <c r="V18" s="27">
        <f t="shared" si="3"/>
        <v>0.0073136574074074145</v>
      </c>
      <c r="W18" s="39">
        <v>0.6229166666666667</v>
      </c>
      <c r="X18" s="38">
        <v>0.6266898148148148</v>
      </c>
      <c r="Y18" s="31">
        <f t="shared" si="4"/>
        <v>0.003773148148148109</v>
      </c>
      <c r="Z18" s="31"/>
      <c r="AA18" s="35"/>
      <c r="AB18" s="39">
        <v>0.6749999999999999</v>
      </c>
      <c r="AC18" s="34">
        <v>0.6786724537037037</v>
      </c>
      <c r="AD18" s="30">
        <f t="shared" si="5"/>
        <v>0.0036724537037037264</v>
      </c>
      <c r="AE18" s="31"/>
      <c r="AF18" s="35"/>
      <c r="AG18" s="39">
        <v>0.7270833333333333</v>
      </c>
      <c r="AH18" s="34">
        <v>0.7306805555555554</v>
      </c>
      <c r="AI18" s="30">
        <f t="shared" si="6"/>
        <v>0.0035972222222221406</v>
      </c>
      <c r="AJ18" s="31"/>
      <c r="AK18" s="35">
        <v>0</v>
      </c>
      <c r="AL18" s="28">
        <f t="shared" si="7"/>
        <v>0</v>
      </c>
      <c r="AM18" s="29">
        <f t="shared" si="8"/>
        <v>0</v>
      </c>
      <c r="AN18" s="28">
        <f t="shared" si="9"/>
        <v>0.02197685185185172</v>
      </c>
      <c r="AO18" s="28">
        <f t="shared" si="10"/>
        <v>0.02197685185185172</v>
      </c>
      <c r="AP18" s="1">
        <v>1</v>
      </c>
      <c r="AQ18" s="39"/>
    </row>
    <row r="19" spans="1:43" ht="14.25" customHeight="1">
      <c r="A19" s="23" t="s">
        <v>53</v>
      </c>
      <c r="B19" s="33" t="s">
        <v>54</v>
      </c>
      <c r="C19" s="33" t="s">
        <v>55</v>
      </c>
      <c r="D19" s="26" t="s">
        <v>122</v>
      </c>
      <c r="E19" s="52" t="s">
        <v>118</v>
      </c>
      <c r="F19" s="53" t="s">
        <v>119</v>
      </c>
      <c r="G19" s="39">
        <v>0.44375000000000003</v>
      </c>
      <c r="H19" s="34">
        <v>0.44728935185185187</v>
      </c>
      <c r="I19" s="28">
        <f t="shared" si="0"/>
        <v>0.003539351851851835</v>
      </c>
      <c r="J19" s="31"/>
      <c r="K19" s="35"/>
      <c r="L19" s="39">
        <v>0.49583333333333335</v>
      </c>
      <c r="M19" s="34">
        <v>0.49923611111111116</v>
      </c>
      <c r="N19" s="28">
        <f t="shared" si="1"/>
        <v>0.00340277777777781</v>
      </c>
      <c r="O19" s="31"/>
      <c r="P19" s="35"/>
      <c r="Q19" s="39">
        <v>0.5479166666666667</v>
      </c>
      <c r="R19" s="34">
        <v>0.5514733796296296</v>
      </c>
      <c r="S19" s="28">
        <f t="shared" si="2"/>
        <v>0.0035567129629628935</v>
      </c>
      <c r="T19" s="31"/>
      <c r="U19" s="34"/>
      <c r="V19" s="27">
        <f t="shared" si="3"/>
        <v>0.006942129629629645</v>
      </c>
      <c r="W19" s="27">
        <v>0.6138888888888888</v>
      </c>
      <c r="X19" s="34">
        <v>0.6176759259259259</v>
      </c>
      <c r="Y19" s="31">
        <f t="shared" si="4"/>
        <v>0.0037870370370370887</v>
      </c>
      <c r="Z19" s="28"/>
      <c r="AA19" s="35"/>
      <c r="AB19" s="39">
        <v>0.6659722222222222</v>
      </c>
      <c r="AC19" s="30">
        <v>0.6699224537037037</v>
      </c>
      <c r="AD19" s="30">
        <f t="shared" si="5"/>
        <v>0.003950231481481548</v>
      </c>
      <c r="AE19" s="28"/>
      <c r="AF19" s="35"/>
      <c r="AG19" s="27">
        <v>0.7180555555555556</v>
      </c>
      <c r="AH19" s="30">
        <v>0.7217256944444445</v>
      </c>
      <c r="AI19" s="30">
        <f t="shared" si="6"/>
        <v>0.0036701388888888964</v>
      </c>
      <c r="AJ19" s="28"/>
      <c r="AK19" s="35">
        <v>0.00011574074074074073</v>
      </c>
      <c r="AL19" s="28">
        <f t="shared" si="7"/>
        <v>0</v>
      </c>
      <c r="AM19" s="29">
        <f t="shared" si="8"/>
        <v>0.00011574074074074073</v>
      </c>
      <c r="AN19" s="28">
        <f t="shared" si="9"/>
        <v>0.02190625000000007</v>
      </c>
      <c r="AO19" s="28">
        <f t="shared" si="10"/>
        <v>0.02202199074074081</v>
      </c>
      <c r="AP19" s="1">
        <v>4</v>
      </c>
      <c r="AQ19" s="27"/>
    </row>
    <row r="20" spans="1:43" ht="14.25" customHeight="1">
      <c r="A20" s="23" t="s">
        <v>56</v>
      </c>
      <c r="B20" s="41" t="s">
        <v>57</v>
      </c>
      <c r="C20" s="33" t="s">
        <v>58</v>
      </c>
      <c r="D20" s="26" t="s">
        <v>114</v>
      </c>
      <c r="E20" s="52" t="s">
        <v>123</v>
      </c>
      <c r="F20" s="53" t="s">
        <v>116</v>
      </c>
      <c r="G20" s="42">
        <v>0.4534722222222222</v>
      </c>
      <c r="H20" s="30">
        <v>0.45722685185185186</v>
      </c>
      <c r="I20" s="28">
        <f t="shared" si="0"/>
        <v>0.0037546296296296355</v>
      </c>
      <c r="J20" s="43"/>
      <c r="K20" s="29"/>
      <c r="L20" s="42">
        <v>0.5055555555555555</v>
      </c>
      <c r="M20" s="30">
        <v>0.5093020833333334</v>
      </c>
      <c r="N20" s="28">
        <f t="shared" si="1"/>
        <v>0.0037465277777778416</v>
      </c>
      <c r="O20" s="43"/>
      <c r="P20" s="29"/>
      <c r="Q20" s="42">
        <v>0.5576388888888889</v>
      </c>
      <c r="R20" s="30">
        <v>0.5613657407407407</v>
      </c>
      <c r="S20" s="28">
        <f t="shared" si="2"/>
        <v>0.0037268518518518423</v>
      </c>
      <c r="T20" s="43"/>
      <c r="U20" s="30"/>
      <c r="V20" s="27">
        <f t="shared" si="3"/>
        <v>0.007501157407407477</v>
      </c>
      <c r="W20" s="42">
        <v>0.6215277777777778</v>
      </c>
      <c r="X20" s="30">
        <v>0.6252557870370371</v>
      </c>
      <c r="Y20" s="31">
        <f t="shared" si="4"/>
        <v>0.003728009259259313</v>
      </c>
      <c r="Z20" s="43"/>
      <c r="AA20" s="29"/>
      <c r="AB20" s="42">
        <v>0.6736111111111112</v>
      </c>
      <c r="AC20" s="36">
        <v>0.6772754629629629</v>
      </c>
      <c r="AD20" s="30">
        <f t="shared" si="5"/>
        <v>0.003664351851851766</v>
      </c>
      <c r="AE20" s="43"/>
      <c r="AF20" s="29"/>
      <c r="AG20" s="42">
        <v>0.7256944444444445</v>
      </c>
      <c r="AH20" s="36">
        <v>0.7294155092592592</v>
      </c>
      <c r="AI20" s="30">
        <f t="shared" si="6"/>
        <v>0.003721064814814712</v>
      </c>
      <c r="AJ20" s="43"/>
      <c r="AK20" s="29">
        <v>5.7870370370370366E-05</v>
      </c>
      <c r="AL20" s="28">
        <f t="shared" si="7"/>
        <v>0</v>
      </c>
      <c r="AM20" s="29">
        <f t="shared" si="8"/>
        <v>5.7870370370370366E-05</v>
      </c>
      <c r="AN20" s="28">
        <f t="shared" si="9"/>
        <v>0.02234143518518511</v>
      </c>
      <c r="AO20" s="28">
        <f t="shared" si="10"/>
        <v>0.02239930555555548</v>
      </c>
      <c r="AP20" s="1">
        <v>3</v>
      </c>
      <c r="AQ20" s="42"/>
    </row>
    <row r="21" spans="1:43" ht="14.25" customHeight="1">
      <c r="A21" s="23" t="s">
        <v>59</v>
      </c>
      <c r="B21" s="33" t="s">
        <v>60</v>
      </c>
      <c r="C21" s="33" t="s">
        <v>61</v>
      </c>
      <c r="D21" s="26" t="s">
        <v>114</v>
      </c>
      <c r="E21" s="52" t="s">
        <v>124</v>
      </c>
      <c r="F21" s="53">
        <v>2000</v>
      </c>
      <c r="G21" s="27">
        <v>0.45416666666666666</v>
      </c>
      <c r="H21" s="30">
        <v>0.45785763888888886</v>
      </c>
      <c r="I21" s="28">
        <f t="shared" si="0"/>
        <v>0.0036909722222221997</v>
      </c>
      <c r="J21" s="28"/>
      <c r="K21" s="35"/>
      <c r="L21" s="27">
        <v>0.50625</v>
      </c>
      <c r="M21" s="30">
        <v>0.5100173611111111</v>
      </c>
      <c r="N21" s="28">
        <f t="shared" si="1"/>
        <v>0.0037673611111110894</v>
      </c>
      <c r="O21" s="28"/>
      <c r="P21" s="35"/>
      <c r="Q21" s="27">
        <v>0.5583333333333333</v>
      </c>
      <c r="R21" s="28">
        <v>0.5620868055555556</v>
      </c>
      <c r="S21" s="28">
        <f t="shared" si="2"/>
        <v>0.0037534722222222205</v>
      </c>
      <c r="T21" s="28"/>
      <c r="U21" s="30"/>
      <c r="V21" s="27">
        <f t="shared" si="3"/>
        <v>0.007458333333333289</v>
      </c>
      <c r="W21" s="27">
        <v>0.6243055555555556</v>
      </c>
      <c r="X21" s="28">
        <v>0.6281377314814814</v>
      </c>
      <c r="Y21" s="31">
        <f t="shared" si="4"/>
        <v>0.0038321759259258847</v>
      </c>
      <c r="Z21" s="28"/>
      <c r="AA21" s="35"/>
      <c r="AB21" s="27">
        <v>0.6763888888888889</v>
      </c>
      <c r="AC21" s="28">
        <v>0.6801828703703704</v>
      </c>
      <c r="AD21" s="28">
        <f t="shared" si="5"/>
        <v>0.0037939814814814676</v>
      </c>
      <c r="AE21" s="28"/>
      <c r="AF21" s="35"/>
      <c r="AG21" s="27">
        <v>0.7284722222222223</v>
      </c>
      <c r="AH21" s="28">
        <v>0.7322812500000001</v>
      </c>
      <c r="AI21" s="28">
        <f t="shared" si="6"/>
        <v>0.003809027777777807</v>
      </c>
      <c r="AJ21" s="28"/>
      <c r="AK21" s="35">
        <v>0.00011574074074074073</v>
      </c>
      <c r="AL21" s="28">
        <f t="shared" si="7"/>
        <v>0</v>
      </c>
      <c r="AM21" s="29">
        <f t="shared" si="8"/>
        <v>0.00011574074074074073</v>
      </c>
      <c r="AN21" s="28">
        <f t="shared" si="9"/>
        <v>0.02264699074074067</v>
      </c>
      <c r="AO21" s="28">
        <f t="shared" si="10"/>
        <v>0.022762731481481408</v>
      </c>
      <c r="AP21" s="1">
        <v>2</v>
      </c>
      <c r="AQ21" s="27"/>
    </row>
    <row r="22" spans="1:43" ht="14.25" customHeight="1">
      <c r="A22" s="23" t="s">
        <v>62</v>
      </c>
      <c r="B22" s="32" t="s">
        <v>63</v>
      </c>
      <c r="C22" s="33" t="s">
        <v>64</v>
      </c>
      <c r="D22" s="26" t="s">
        <v>125</v>
      </c>
      <c r="E22" s="52" t="s">
        <v>126</v>
      </c>
      <c r="F22" s="53" t="s">
        <v>119</v>
      </c>
      <c r="G22" s="27">
        <v>0.4486111111111111</v>
      </c>
      <c r="H22" s="38">
        <v>0.4524328703703704</v>
      </c>
      <c r="I22" s="28">
        <f t="shared" si="0"/>
        <v>0.003821759259259261</v>
      </c>
      <c r="J22" s="28"/>
      <c r="K22" s="35"/>
      <c r="L22" s="27">
        <v>0.5006944444444444</v>
      </c>
      <c r="M22" s="38">
        <v>0.5046793981481482</v>
      </c>
      <c r="N22" s="28">
        <f t="shared" si="1"/>
        <v>0.003984953703703775</v>
      </c>
      <c r="O22" s="28"/>
      <c r="P22" s="35"/>
      <c r="Q22" s="27">
        <v>0.5527777777777778</v>
      </c>
      <c r="R22" s="38">
        <v>0.5565532407407408</v>
      </c>
      <c r="S22" s="28">
        <f t="shared" si="2"/>
        <v>0.003775462962962939</v>
      </c>
      <c r="T22" s="28"/>
      <c r="U22" s="38"/>
      <c r="V22" s="27">
        <f t="shared" si="3"/>
        <v>0.007806712962963036</v>
      </c>
      <c r="W22" s="27">
        <v>0.6166666666666667</v>
      </c>
      <c r="X22" s="34">
        <v>0.6205729166666667</v>
      </c>
      <c r="Y22" s="31">
        <f t="shared" si="4"/>
        <v>0.00390625</v>
      </c>
      <c r="Z22" s="28"/>
      <c r="AA22" s="35"/>
      <c r="AB22" s="27">
        <v>0.6687500000000001</v>
      </c>
      <c r="AC22" s="38">
        <v>0.6727199074074074</v>
      </c>
      <c r="AD22" s="30">
        <f t="shared" si="5"/>
        <v>0.003969907407407325</v>
      </c>
      <c r="AE22" s="28"/>
      <c r="AF22" s="35"/>
      <c r="AG22" s="27">
        <v>0.7208333333333333</v>
      </c>
      <c r="AH22" s="38">
        <v>0.7247002314814814</v>
      </c>
      <c r="AI22" s="30">
        <f t="shared" si="6"/>
        <v>0.0038668981481481124</v>
      </c>
      <c r="AJ22" s="28"/>
      <c r="AK22" s="35">
        <v>0</v>
      </c>
      <c r="AL22" s="28">
        <f t="shared" si="7"/>
        <v>0</v>
      </c>
      <c r="AM22" s="29">
        <f t="shared" si="8"/>
        <v>0</v>
      </c>
      <c r="AN22" s="28">
        <f t="shared" si="9"/>
        <v>0.023325231481481412</v>
      </c>
      <c r="AO22" s="28">
        <f t="shared" si="10"/>
        <v>0.023325231481481412</v>
      </c>
      <c r="AP22" s="1">
        <v>5</v>
      </c>
      <c r="AQ22" s="27"/>
    </row>
    <row r="23" spans="1:43" ht="14.25" customHeight="1">
      <c r="A23" s="23" t="s">
        <v>65</v>
      </c>
      <c r="B23" s="33" t="s">
        <v>66</v>
      </c>
      <c r="C23" s="33" t="s">
        <v>67</v>
      </c>
      <c r="D23" s="40" t="s">
        <v>127</v>
      </c>
      <c r="E23" s="52" t="s">
        <v>128</v>
      </c>
      <c r="F23" s="53">
        <v>1300</v>
      </c>
      <c r="G23" s="27">
        <v>0.4673611111111111</v>
      </c>
      <c r="H23" s="34">
        <v>0.4713125</v>
      </c>
      <c r="I23" s="28">
        <f t="shared" si="0"/>
        <v>0.003951388888888907</v>
      </c>
      <c r="J23" s="28"/>
      <c r="K23" s="35"/>
      <c r="L23" s="27">
        <v>0.5201388888888888</v>
      </c>
      <c r="M23" s="34">
        <v>0.523974537037037</v>
      </c>
      <c r="N23" s="28">
        <f t="shared" si="1"/>
        <v>0.0038356481481481852</v>
      </c>
      <c r="O23" s="28"/>
      <c r="P23" s="35"/>
      <c r="Q23" s="27">
        <v>0.5722222222222222</v>
      </c>
      <c r="R23" s="34">
        <v>0.5760023148148148</v>
      </c>
      <c r="S23" s="28">
        <f t="shared" si="2"/>
        <v>0.0037800925925925988</v>
      </c>
      <c r="T23" s="28"/>
      <c r="U23" s="34"/>
      <c r="V23" s="27">
        <f t="shared" si="3"/>
        <v>0.007787037037037092</v>
      </c>
      <c r="W23" s="27">
        <v>0.6298611111111111</v>
      </c>
      <c r="X23" s="34">
        <v>0.6338217592592593</v>
      </c>
      <c r="Y23" s="31">
        <f t="shared" si="4"/>
        <v>0.003960648148148227</v>
      </c>
      <c r="Z23" s="28"/>
      <c r="AA23" s="35"/>
      <c r="AB23" s="27">
        <v>0.6819444444444445</v>
      </c>
      <c r="AC23" s="55">
        <v>0.6860532407407408</v>
      </c>
      <c r="AD23" s="30">
        <f t="shared" si="5"/>
        <v>0.0041087962962963465</v>
      </c>
      <c r="AE23" s="28"/>
      <c r="AF23" s="35"/>
      <c r="AG23" s="27">
        <v>0.7340277777777778</v>
      </c>
      <c r="AH23" s="34">
        <v>0.7379907407407407</v>
      </c>
      <c r="AI23" s="30">
        <f t="shared" si="6"/>
        <v>0.003962962962962835</v>
      </c>
      <c r="AJ23" s="28"/>
      <c r="AK23" s="35">
        <v>5.7870370370370366E-05</v>
      </c>
      <c r="AL23" s="28">
        <f t="shared" si="7"/>
        <v>0</v>
      </c>
      <c r="AM23" s="29">
        <f t="shared" si="8"/>
        <v>5.7870370370370366E-05</v>
      </c>
      <c r="AN23" s="28">
        <f t="shared" si="9"/>
        <v>0.0235995370370371</v>
      </c>
      <c r="AO23" s="28">
        <f t="shared" si="10"/>
        <v>0.02365740740740747</v>
      </c>
      <c r="AP23" s="1">
        <v>1</v>
      </c>
      <c r="AQ23" s="27"/>
    </row>
    <row r="24" spans="1:43" ht="14.25" customHeight="1">
      <c r="A24" s="23" t="s">
        <v>68</v>
      </c>
      <c r="B24" s="33" t="s">
        <v>69</v>
      </c>
      <c r="C24" s="33" t="s">
        <v>70</v>
      </c>
      <c r="D24" s="40" t="s">
        <v>129</v>
      </c>
      <c r="E24" s="52" t="s">
        <v>120</v>
      </c>
      <c r="F24" s="53">
        <v>1600</v>
      </c>
      <c r="G24" s="27">
        <v>0.46458333333333335</v>
      </c>
      <c r="H24" s="34">
        <v>0.4685625</v>
      </c>
      <c r="I24" s="28">
        <f t="shared" si="0"/>
        <v>0.003979166666666645</v>
      </c>
      <c r="J24" s="28"/>
      <c r="K24" s="35"/>
      <c r="L24" s="27">
        <v>0.5166666666666667</v>
      </c>
      <c r="M24" s="34">
        <v>0.5206412037037037</v>
      </c>
      <c r="N24" s="28">
        <f t="shared" si="1"/>
        <v>0.003974537037036985</v>
      </c>
      <c r="O24" s="28"/>
      <c r="P24" s="35"/>
      <c r="Q24" s="27">
        <v>0.56875</v>
      </c>
      <c r="R24" s="34">
        <v>0.5726979166666667</v>
      </c>
      <c r="S24" s="28">
        <f t="shared" si="2"/>
        <v>0.003947916666666718</v>
      </c>
      <c r="T24" s="28"/>
      <c r="U24" s="34"/>
      <c r="V24" s="27">
        <f t="shared" si="3"/>
        <v>0.00795370370370363</v>
      </c>
      <c r="W24" s="27">
        <v>0.6263888888888889</v>
      </c>
      <c r="X24" s="34">
        <v>0.6304085648148149</v>
      </c>
      <c r="Y24" s="31">
        <f t="shared" si="4"/>
        <v>0.004019675925926003</v>
      </c>
      <c r="Z24" s="28"/>
      <c r="AA24" s="35"/>
      <c r="AB24" s="27">
        <v>0.6784722222222223</v>
      </c>
      <c r="AC24" s="36">
        <v>0.6824537037037036</v>
      </c>
      <c r="AD24" s="30">
        <f t="shared" si="5"/>
        <v>0.003981481481481364</v>
      </c>
      <c r="AE24" s="28"/>
      <c r="AF24" s="35"/>
      <c r="AG24" s="27">
        <v>0.7312500000000001</v>
      </c>
      <c r="AH24" s="36">
        <v>0.7351793981481481</v>
      </c>
      <c r="AI24" s="30">
        <f t="shared" si="6"/>
        <v>0.003929398148148078</v>
      </c>
      <c r="AJ24" s="28"/>
      <c r="AK24" s="35">
        <v>0</v>
      </c>
      <c r="AL24" s="28">
        <f t="shared" si="7"/>
        <v>0</v>
      </c>
      <c r="AM24" s="29">
        <f t="shared" si="8"/>
        <v>0</v>
      </c>
      <c r="AN24" s="28">
        <f t="shared" si="9"/>
        <v>0.02383217592592579</v>
      </c>
      <c r="AO24" s="28">
        <f t="shared" si="10"/>
        <v>0.02383217592592579</v>
      </c>
      <c r="AP24" s="1">
        <v>1</v>
      </c>
      <c r="AQ24" s="27"/>
    </row>
    <row r="25" spans="1:43" ht="14.25" customHeight="1">
      <c r="A25" s="23" t="s">
        <v>71</v>
      </c>
      <c r="B25" s="33" t="s">
        <v>72</v>
      </c>
      <c r="C25" s="33" t="s">
        <v>73</v>
      </c>
      <c r="D25" s="26" t="s">
        <v>114</v>
      </c>
      <c r="E25" s="52" t="s">
        <v>130</v>
      </c>
      <c r="F25" s="53">
        <v>1600</v>
      </c>
      <c r="G25" s="42">
        <v>0.46597222222222223</v>
      </c>
      <c r="H25" s="30">
        <v>0.46998958333333335</v>
      </c>
      <c r="I25" s="28">
        <f t="shared" si="0"/>
        <v>0.004017361111111117</v>
      </c>
      <c r="J25" s="43"/>
      <c r="K25" s="29"/>
      <c r="L25" s="42">
        <v>0.5180555555555556</v>
      </c>
      <c r="M25" s="30">
        <v>0.5221458333333333</v>
      </c>
      <c r="N25" s="28">
        <f t="shared" si="1"/>
        <v>0.004090277777777707</v>
      </c>
      <c r="O25" s="43"/>
      <c r="P25" s="29"/>
      <c r="Q25" s="42">
        <v>0.5701388888888889</v>
      </c>
      <c r="R25" s="30">
        <v>0.574144675925926</v>
      </c>
      <c r="S25" s="28">
        <f t="shared" si="2"/>
        <v>0.004005787037037134</v>
      </c>
      <c r="T25" s="43"/>
      <c r="U25" s="30"/>
      <c r="V25" s="27">
        <f t="shared" si="3"/>
        <v>0.008107638888888824</v>
      </c>
      <c r="W25" s="42">
        <v>0.6270833333333333</v>
      </c>
      <c r="X25" s="30">
        <v>0.631193287037037</v>
      </c>
      <c r="Y25" s="31">
        <f t="shared" si="4"/>
        <v>0.004109953703703706</v>
      </c>
      <c r="Z25" s="43"/>
      <c r="AA25" s="29"/>
      <c r="AB25" s="42">
        <v>0.6791666666666667</v>
      </c>
      <c r="AC25" s="36">
        <v>0.6832835648148148</v>
      </c>
      <c r="AD25" s="30">
        <f t="shared" si="5"/>
        <v>0.004116898148148085</v>
      </c>
      <c r="AE25" s="43"/>
      <c r="AF25" s="29"/>
      <c r="AG25" s="42">
        <v>0.7319444444444444</v>
      </c>
      <c r="AH25" s="36">
        <v>0.7361319444444444</v>
      </c>
      <c r="AI25" s="30">
        <f t="shared" si="6"/>
        <v>0.004187500000000011</v>
      </c>
      <c r="AJ25" s="43"/>
      <c r="AK25" s="29">
        <v>0</v>
      </c>
      <c r="AL25" s="28">
        <f t="shared" si="7"/>
        <v>0</v>
      </c>
      <c r="AM25" s="29">
        <f t="shared" si="8"/>
        <v>0</v>
      </c>
      <c r="AN25" s="28">
        <f t="shared" si="9"/>
        <v>0.02452777777777776</v>
      </c>
      <c r="AO25" s="28">
        <f t="shared" si="10"/>
        <v>0.02452777777777776</v>
      </c>
      <c r="AP25" s="1">
        <v>2</v>
      </c>
      <c r="AQ25" s="42"/>
    </row>
    <row r="26" spans="1:43" ht="14.25" customHeight="1">
      <c r="A26" s="23" t="s">
        <v>74</v>
      </c>
      <c r="B26" s="33" t="s">
        <v>75</v>
      </c>
      <c r="C26" s="33" t="s">
        <v>76</v>
      </c>
      <c r="D26" s="40" t="s">
        <v>131</v>
      </c>
      <c r="E26" s="52" t="s">
        <v>132</v>
      </c>
      <c r="F26" s="53" t="s">
        <v>119</v>
      </c>
      <c r="G26" s="39">
        <v>0.4479166666666667</v>
      </c>
      <c r="H26" s="38">
        <v>0.4519444444444444</v>
      </c>
      <c r="I26" s="28">
        <f t="shared" si="0"/>
        <v>0.004027777777777741</v>
      </c>
      <c r="J26" s="31"/>
      <c r="K26" s="35"/>
      <c r="L26" s="39">
        <v>0.5</v>
      </c>
      <c r="M26" s="38">
        <v>0.5035821759259259</v>
      </c>
      <c r="N26" s="28">
        <f t="shared" si="1"/>
        <v>0.0035821759259259123</v>
      </c>
      <c r="O26" s="31"/>
      <c r="P26" s="35"/>
      <c r="Q26" s="39">
        <v>0.5520833333333334</v>
      </c>
      <c r="R26" s="38">
        <v>0.556130787037037</v>
      </c>
      <c r="S26" s="28">
        <f t="shared" si="2"/>
        <v>0.0040474537037036296</v>
      </c>
      <c r="T26" s="31"/>
      <c r="U26" s="38"/>
      <c r="V26" s="27">
        <f t="shared" si="3"/>
        <v>0.0076099537037036535</v>
      </c>
      <c r="W26" s="27">
        <v>0.6159722222222223</v>
      </c>
      <c r="X26" s="34">
        <v>0.6202708333333333</v>
      </c>
      <c r="Y26" s="31">
        <f t="shared" si="4"/>
        <v>0.0042986111111110725</v>
      </c>
      <c r="Z26" s="28"/>
      <c r="AA26" s="35"/>
      <c r="AB26" s="27">
        <v>0.6680555555555556</v>
      </c>
      <c r="AC26" s="34">
        <v>0.6722118055555555</v>
      </c>
      <c r="AD26" s="30">
        <f t="shared" si="5"/>
        <v>0.0041562499999998614</v>
      </c>
      <c r="AE26" s="28"/>
      <c r="AF26" s="35"/>
      <c r="AG26" s="27">
        <v>0.720138888888889</v>
      </c>
      <c r="AH26" s="34">
        <v>0.7244976851851851</v>
      </c>
      <c r="AI26" s="30">
        <f t="shared" si="6"/>
        <v>0.004358796296296097</v>
      </c>
      <c r="AJ26" s="28"/>
      <c r="AK26" s="35">
        <v>5.7870370370370366E-05</v>
      </c>
      <c r="AL26" s="28">
        <f t="shared" si="7"/>
        <v>0</v>
      </c>
      <c r="AM26" s="29">
        <f t="shared" si="8"/>
        <v>5.7870370370370366E-05</v>
      </c>
      <c r="AN26" s="28">
        <f t="shared" si="9"/>
        <v>0.024471064814814314</v>
      </c>
      <c r="AO26" s="28">
        <f t="shared" si="10"/>
        <v>0.024528935185184685</v>
      </c>
      <c r="AP26" s="1">
        <v>6</v>
      </c>
      <c r="AQ26" s="27"/>
    </row>
    <row r="27" spans="1:43" ht="14.25" customHeight="1">
      <c r="A27" s="23" t="s">
        <v>77</v>
      </c>
      <c r="B27" s="33" t="s">
        <v>78</v>
      </c>
      <c r="C27" s="33" t="s">
        <v>79</v>
      </c>
      <c r="D27" s="40" t="s">
        <v>133</v>
      </c>
      <c r="E27" s="52" t="s">
        <v>134</v>
      </c>
      <c r="F27" s="53">
        <v>1600</v>
      </c>
      <c r="G27" s="27">
        <v>0.4666666666666666</v>
      </c>
      <c r="H27" s="34">
        <v>0.4707013888888889</v>
      </c>
      <c r="I27" s="28">
        <f t="shared" si="0"/>
        <v>0.004034722222222287</v>
      </c>
      <c r="J27" s="28"/>
      <c r="K27" s="35"/>
      <c r="L27" s="27">
        <v>0.5187499999999999</v>
      </c>
      <c r="M27" s="34">
        <v>0.5230416666666667</v>
      </c>
      <c r="N27" s="28">
        <f t="shared" si="1"/>
        <v>0.004291666666666805</v>
      </c>
      <c r="O27" s="28"/>
      <c r="P27" s="35"/>
      <c r="Q27" s="27">
        <v>0.5708333333333333</v>
      </c>
      <c r="R27" s="34">
        <v>0.5749826388888889</v>
      </c>
      <c r="S27" s="28">
        <f t="shared" si="2"/>
        <v>0.0041493055555555935</v>
      </c>
      <c r="T27" s="28"/>
      <c r="U27" s="34"/>
      <c r="V27" s="27">
        <f t="shared" si="3"/>
        <v>0.008326388888889091</v>
      </c>
      <c r="W27" s="27">
        <v>0.6277777777777778</v>
      </c>
      <c r="X27" s="34">
        <v>0.6319895833333333</v>
      </c>
      <c r="Y27" s="31">
        <f t="shared" si="4"/>
        <v>0.004211805555555559</v>
      </c>
      <c r="Z27" s="28"/>
      <c r="AA27" s="35"/>
      <c r="AB27" s="27">
        <v>0.6798611111111111</v>
      </c>
      <c r="AC27" s="34">
        <v>0.68396875</v>
      </c>
      <c r="AD27" s="30">
        <f t="shared" si="5"/>
        <v>0.004107638888888876</v>
      </c>
      <c r="AE27" s="28"/>
      <c r="AF27" s="35"/>
      <c r="AG27" s="27">
        <v>0.7326388888888888</v>
      </c>
      <c r="AH27" s="34">
        <v>0.7368703703703704</v>
      </c>
      <c r="AI27" s="30">
        <f t="shared" si="6"/>
        <v>0.004231481481481558</v>
      </c>
      <c r="AJ27" s="28"/>
      <c r="AK27" s="35">
        <v>0</v>
      </c>
      <c r="AL27" s="28">
        <f t="shared" si="7"/>
        <v>0</v>
      </c>
      <c r="AM27" s="29">
        <f t="shared" si="8"/>
        <v>0</v>
      </c>
      <c r="AN27" s="28">
        <f t="shared" si="9"/>
        <v>0.025026620370370678</v>
      </c>
      <c r="AO27" s="28">
        <f t="shared" si="10"/>
        <v>0.025026620370370678</v>
      </c>
      <c r="AP27" s="1">
        <v>3</v>
      </c>
      <c r="AQ27" s="27"/>
    </row>
    <row r="28" spans="1:43" ht="14.25" customHeight="1">
      <c r="A28" s="23" t="s">
        <v>80</v>
      </c>
      <c r="B28" s="33" t="s">
        <v>81</v>
      </c>
      <c r="C28" s="33" t="s">
        <v>82</v>
      </c>
      <c r="D28" s="26" t="s">
        <v>114</v>
      </c>
      <c r="E28" s="52" t="s">
        <v>135</v>
      </c>
      <c r="F28" s="53">
        <v>2000</v>
      </c>
      <c r="G28" s="27">
        <v>0.45694444444444443</v>
      </c>
      <c r="H28" s="34">
        <v>0.4613310185185185</v>
      </c>
      <c r="I28" s="28">
        <f t="shared" si="0"/>
        <v>0.004386574074074057</v>
      </c>
      <c r="J28" s="28"/>
      <c r="K28" s="35"/>
      <c r="L28" s="27">
        <v>0.5090277777777777</v>
      </c>
      <c r="M28" s="34">
        <v>0.5131493055555555</v>
      </c>
      <c r="N28" s="28">
        <f t="shared" si="1"/>
        <v>0.004121527777777745</v>
      </c>
      <c r="O28" s="28"/>
      <c r="P28" s="35"/>
      <c r="Q28" s="27">
        <v>0.5611111111111111</v>
      </c>
      <c r="R28" s="34">
        <v>0.5652685185185186</v>
      </c>
      <c r="S28" s="28">
        <f t="shared" si="2"/>
        <v>0.004157407407407443</v>
      </c>
      <c r="T28" s="28"/>
      <c r="U28" s="34"/>
      <c r="V28" s="27">
        <f t="shared" si="3"/>
        <v>0.008508101851851801</v>
      </c>
      <c r="W28" s="27">
        <v>0.625</v>
      </c>
      <c r="X28" s="34">
        <v>0.6292465277777778</v>
      </c>
      <c r="Y28" s="31">
        <f t="shared" si="4"/>
        <v>0.0042465277777777866</v>
      </c>
      <c r="Z28" s="28"/>
      <c r="AA28" s="35"/>
      <c r="AB28" s="27">
        <v>0.6770833333333334</v>
      </c>
      <c r="AC28" s="30">
        <v>0.6812800925925927</v>
      </c>
      <c r="AD28" s="30">
        <f t="shared" si="5"/>
        <v>0.004196759259259331</v>
      </c>
      <c r="AE28" s="28"/>
      <c r="AF28" s="35"/>
      <c r="AG28" s="27">
        <v>0.7291666666666666</v>
      </c>
      <c r="AH28" s="30">
        <v>0.7334247685185185</v>
      </c>
      <c r="AI28" s="30">
        <f t="shared" si="6"/>
        <v>0.0042581018518518254</v>
      </c>
      <c r="AJ28" s="28"/>
      <c r="AK28" s="35">
        <v>0</v>
      </c>
      <c r="AL28" s="28">
        <f t="shared" si="7"/>
        <v>0</v>
      </c>
      <c r="AM28" s="29">
        <f t="shared" si="8"/>
        <v>0</v>
      </c>
      <c r="AN28" s="28">
        <f t="shared" si="9"/>
        <v>0.025366898148148187</v>
      </c>
      <c r="AO28" s="28">
        <f t="shared" si="10"/>
        <v>0.025366898148148187</v>
      </c>
      <c r="AP28" s="1">
        <v>3</v>
      </c>
      <c r="AQ28" s="27"/>
    </row>
    <row r="29" spans="1:43" ht="14.25" customHeight="1">
      <c r="A29" s="23" t="s">
        <v>83</v>
      </c>
      <c r="B29" s="33" t="s">
        <v>84</v>
      </c>
      <c r="C29" s="33" t="s">
        <v>85</v>
      </c>
      <c r="D29" s="26" t="s">
        <v>114</v>
      </c>
      <c r="E29" s="52" t="s">
        <v>132</v>
      </c>
      <c r="F29" s="53">
        <v>1600</v>
      </c>
      <c r="G29" s="27">
        <v>0.46527777777777773</v>
      </c>
      <c r="H29" s="34">
        <v>0.46960763888888885</v>
      </c>
      <c r="I29" s="28">
        <f t="shared" si="0"/>
        <v>0.004329861111111111</v>
      </c>
      <c r="J29" s="28"/>
      <c r="K29" s="35"/>
      <c r="L29" s="27">
        <v>0.517361111111111</v>
      </c>
      <c r="M29" s="34">
        <v>0.5216666666666666</v>
      </c>
      <c r="N29" s="28">
        <f t="shared" si="1"/>
        <v>0.0043055555555555625</v>
      </c>
      <c r="O29" s="28"/>
      <c r="P29" s="35"/>
      <c r="Q29" s="27">
        <v>0.5694444444444444</v>
      </c>
      <c r="R29" s="34">
        <v>0.5737025462962962</v>
      </c>
      <c r="S29" s="28">
        <f t="shared" si="2"/>
        <v>0.0042581018518518254</v>
      </c>
      <c r="T29" s="28"/>
      <c r="U29" s="34"/>
      <c r="V29" s="27">
        <f t="shared" si="3"/>
        <v>0.008635416666666673</v>
      </c>
      <c r="W29" s="27">
        <v>0.6284722222222222</v>
      </c>
      <c r="X29" s="34">
        <v>0.6329988425925926</v>
      </c>
      <c r="Y29" s="31">
        <f t="shared" si="4"/>
        <v>0.004526620370370438</v>
      </c>
      <c r="Z29" s="28"/>
      <c r="AA29" s="35"/>
      <c r="AB29" s="27">
        <v>0.6805555555555555</v>
      </c>
      <c r="AC29" s="30">
        <v>0.6848935185185185</v>
      </c>
      <c r="AD29" s="30">
        <f t="shared" si="5"/>
        <v>0.004337962962963071</v>
      </c>
      <c r="AE29" s="28"/>
      <c r="AF29" s="35"/>
      <c r="AG29" s="27">
        <v>0.7333333333333334</v>
      </c>
      <c r="AH29" s="30">
        <v>0.7376516203703704</v>
      </c>
      <c r="AI29" s="30">
        <f t="shared" si="6"/>
        <v>0.004318287037036961</v>
      </c>
      <c r="AJ29" s="28"/>
      <c r="AK29" s="35">
        <v>0</v>
      </c>
      <c r="AL29" s="28">
        <f t="shared" si="7"/>
        <v>0</v>
      </c>
      <c r="AM29" s="29">
        <f t="shared" si="8"/>
        <v>0</v>
      </c>
      <c r="AN29" s="28">
        <f t="shared" si="9"/>
        <v>0.02607638888888897</v>
      </c>
      <c r="AO29" s="28">
        <f t="shared" si="10"/>
        <v>0.02607638888888897</v>
      </c>
      <c r="AP29" s="1">
        <v>4</v>
      </c>
      <c r="AQ29" s="27"/>
    </row>
    <row r="30" spans="1:43" ht="14.25" customHeight="1">
      <c r="A30" s="23" t="s">
        <v>86</v>
      </c>
      <c r="B30" s="33" t="s">
        <v>87</v>
      </c>
      <c r="C30" s="41" t="s">
        <v>88</v>
      </c>
      <c r="D30" s="40" t="s">
        <v>127</v>
      </c>
      <c r="E30" s="52" t="s">
        <v>136</v>
      </c>
      <c r="F30" s="53" t="s">
        <v>116</v>
      </c>
      <c r="G30" s="27">
        <v>0.4527777777777778</v>
      </c>
      <c r="H30" s="34">
        <v>0.4564039351851852</v>
      </c>
      <c r="I30" s="28">
        <f t="shared" si="0"/>
        <v>0.0036261574074074043</v>
      </c>
      <c r="J30" s="28"/>
      <c r="K30" s="35"/>
      <c r="L30" s="27">
        <v>0.5048611111111111</v>
      </c>
      <c r="M30" s="34">
        <v>0.5120833333333333</v>
      </c>
      <c r="N30" s="28">
        <f t="shared" si="1"/>
        <v>0.007222222222222241</v>
      </c>
      <c r="O30" s="28"/>
      <c r="P30" s="35"/>
      <c r="Q30" s="27">
        <v>0.5569444444444445</v>
      </c>
      <c r="R30" s="34">
        <v>0.5605497685185185</v>
      </c>
      <c r="S30" s="28">
        <f t="shared" si="2"/>
        <v>0.00360532407407399</v>
      </c>
      <c r="T30" s="28"/>
      <c r="U30" s="34"/>
      <c r="V30" s="27">
        <f t="shared" si="3"/>
        <v>0.010848379629629645</v>
      </c>
      <c r="W30" s="27">
        <v>0.6222222222222222</v>
      </c>
      <c r="X30" s="34">
        <v>0.6259039351851852</v>
      </c>
      <c r="Y30" s="31">
        <f t="shared" si="4"/>
        <v>0.0036817129629629353</v>
      </c>
      <c r="Z30" s="28"/>
      <c r="AA30" s="35"/>
      <c r="AB30" s="27">
        <v>0.6743055555555556</v>
      </c>
      <c r="AC30" s="38">
        <v>0.6779722222222223</v>
      </c>
      <c r="AD30" s="30">
        <f t="shared" si="5"/>
        <v>0.003666666666666707</v>
      </c>
      <c r="AE30" s="28"/>
      <c r="AF30" s="35"/>
      <c r="AG30" s="27">
        <v>0.7263888888888889</v>
      </c>
      <c r="AH30" s="38">
        <v>0.7331967592592593</v>
      </c>
      <c r="AI30" s="30">
        <f t="shared" si="6"/>
        <v>0.00680787037037045</v>
      </c>
      <c r="AJ30" s="28"/>
      <c r="AK30" s="35">
        <v>0</v>
      </c>
      <c r="AL30" s="28">
        <f t="shared" si="7"/>
        <v>0</v>
      </c>
      <c r="AM30" s="29">
        <f t="shared" si="8"/>
        <v>0</v>
      </c>
      <c r="AN30" s="28">
        <f t="shared" si="9"/>
        <v>0.028609953703703728</v>
      </c>
      <c r="AO30" s="28">
        <f t="shared" si="10"/>
        <v>0.028609953703703728</v>
      </c>
      <c r="AP30" s="1">
        <v>4</v>
      </c>
      <c r="AQ30" s="27"/>
    </row>
    <row r="31" spans="1:43" ht="14.25" customHeight="1">
      <c r="A31" s="44">
        <v>116</v>
      </c>
      <c r="B31" s="45" t="s">
        <v>89</v>
      </c>
      <c r="C31" s="46" t="s">
        <v>90</v>
      </c>
      <c r="D31" s="39" t="s">
        <v>137</v>
      </c>
      <c r="E31" s="52" t="s">
        <v>138</v>
      </c>
      <c r="F31" s="53">
        <v>1600</v>
      </c>
      <c r="G31" s="27">
        <v>0.4680555555555555</v>
      </c>
      <c r="H31" s="34">
        <v>0.4722291666666667</v>
      </c>
      <c r="I31" s="28">
        <f t="shared" si="0"/>
        <v>0.004173611111111197</v>
      </c>
      <c r="J31" s="28"/>
      <c r="K31" s="35"/>
      <c r="L31" s="27">
        <v>0.5208333333333334</v>
      </c>
      <c r="M31" s="34">
        <v>0.5250752314814815</v>
      </c>
      <c r="N31" s="28">
        <f t="shared" si="1"/>
        <v>0.004241898148148127</v>
      </c>
      <c r="O31" s="28"/>
      <c r="P31" s="35"/>
      <c r="Q31" s="27">
        <v>0.5729166666666666</v>
      </c>
      <c r="R31" s="34">
        <v>0.577025462962963</v>
      </c>
      <c r="S31" s="28">
        <f t="shared" si="2"/>
        <v>0.0041087962962963465</v>
      </c>
      <c r="T31" s="28"/>
      <c r="U31" s="34"/>
      <c r="V31" s="27">
        <f t="shared" si="3"/>
        <v>0.008415509259259324</v>
      </c>
      <c r="W31" s="27">
        <v>0.63125</v>
      </c>
      <c r="X31" s="34">
        <v>0.6354386574074075</v>
      </c>
      <c r="Y31" s="31">
        <f t="shared" si="4"/>
        <v>0.004188657407407481</v>
      </c>
      <c r="Z31" s="28"/>
      <c r="AA31" s="35"/>
      <c r="AB31" s="27">
        <v>0.6833333333333332</v>
      </c>
      <c r="AC31" s="36">
        <v>0.6880266203703704</v>
      </c>
      <c r="AD31" s="30">
        <f t="shared" si="5"/>
        <v>0.004693287037037197</v>
      </c>
      <c r="AE31" s="28"/>
      <c r="AF31" s="35"/>
      <c r="AG31" s="27">
        <v>0.7347222222222222</v>
      </c>
      <c r="AH31" s="36">
        <v>0.73903125</v>
      </c>
      <c r="AI31" s="30">
        <f t="shared" si="6"/>
        <v>0.004309027777777863</v>
      </c>
      <c r="AJ31" s="28"/>
      <c r="AK31" s="35">
        <v>0.003472222222222222</v>
      </c>
      <c r="AL31" s="28">
        <f t="shared" si="7"/>
        <v>0</v>
      </c>
      <c r="AM31" s="29">
        <f t="shared" si="8"/>
        <v>0.003472222222222222</v>
      </c>
      <c r="AN31" s="28">
        <f t="shared" si="9"/>
        <v>0.02571527777777821</v>
      </c>
      <c r="AO31" s="28">
        <f t="shared" si="10"/>
        <v>0.029187500000000435</v>
      </c>
      <c r="AP31" s="1">
        <v>5</v>
      </c>
      <c r="AQ31" s="27"/>
    </row>
    <row r="32" spans="1:43" ht="14.25" customHeight="1">
      <c r="A32" s="23" t="s">
        <v>91</v>
      </c>
      <c r="B32" s="33" t="s">
        <v>92</v>
      </c>
      <c r="C32" s="33" t="s">
        <v>93</v>
      </c>
      <c r="D32" s="26" t="s">
        <v>114</v>
      </c>
      <c r="E32" s="52" t="s">
        <v>120</v>
      </c>
      <c r="F32" s="53">
        <v>2000</v>
      </c>
      <c r="G32" s="42">
        <v>0.45555555555555555</v>
      </c>
      <c r="H32" s="30">
        <v>0.4592662037037037</v>
      </c>
      <c r="I32" s="28">
        <f t="shared" si="0"/>
        <v>0.0037106481481481435</v>
      </c>
      <c r="J32" s="43"/>
      <c r="K32" s="29"/>
      <c r="L32" s="42">
        <v>0.5076388888888889</v>
      </c>
      <c r="M32" s="30">
        <v>0.5113182870370371</v>
      </c>
      <c r="N32" s="28">
        <f t="shared" si="1"/>
        <v>0.0036793981481482163</v>
      </c>
      <c r="O32" s="43"/>
      <c r="P32" s="29"/>
      <c r="Q32" s="42">
        <v>0.5597222222222222</v>
      </c>
      <c r="R32" s="30">
        <v>0.563380787037037</v>
      </c>
      <c r="S32" s="28">
        <f t="shared" si="2"/>
        <v>0.0036585648148147465</v>
      </c>
      <c r="T32" s="43"/>
      <c r="U32" s="30"/>
      <c r="V32" s="27">
        <f t="shared" si="3"/>
        <v>0.00739004629629636</v>
      </c>
      <c r="W32" s="42">
        <v>0.6236111111111111</v>
      </c>
      <c r="X32" s="30">
        <v>0.6272777777777777</v>
      </c>
      <c r="Y32" s="31">
        <f t="shared" si="4"/>
        <v>0.003666666666666596</v>
      </c>
      <c r="Z32" s="43"/>
      <c r="AA32" s="29"/>
      <c r="AB32" s="42">
        <v>0.6756944444444444</v>
      </c>
      <c r="AC32" s="36">
        <v>0.6794548611111111</v>
      </c>
      <c r="AD32" s="30">
        <f t="shared" si="5"/>
        <v>0.0037604166666667105</v>
      </c>
      <c r="AE32" s="43"/>
      <c r="AF32" s="29"/>
      <c r="AG32" s="42">
        <v>0.7277777777777777</v>
      </c>
      <c r="AH32" s="36">
        <v>0.7393055555555555</v>
      </c>
      <c r="AI32" s="30">
        <f t="shared" si="6"/>
        <v>0.011527777777777803</v>
      </c>
      <c r="AJ32" s="43"/>
      <c r="AK32" s="29">
        <v>0</v>
      </c>
      <c r="AL32" s="28">
        <f t="shared" si="7"/>
        <v>0</v>
      </c>
      <c r="AM32" s="29">
        <f t="shared" si="8"/>
        <v>0</v>
      </c>
      <c r="AN32" s="28">
        <f t="shared" si="9"/>
        <v>0.030003472222222216</v>
      </c>
      <c r="AO32" s="28">
        <f t="shared" si="10"/>
        <v>0.030003472222222216</v>
      </c>
      <c r="AP32" s="1">
        <v>4</v>
      </c>
      <c r="AQ32" s="42"/>
    </row>
    <row r="33" spans="1:43" ht="14.25" customHeight="1">
      <c r="A33" s="23" t="s">
        <v>94</v>
      </c>
      <c r="B33" s="33" t="s">
        <v>95</v>
      </c>
      <c r="C33" s="33" t="s">
        <v>96</v>
      </c>
      <c r="D33" s="26" t="s">
        <v>114</v>
      </c>
      <c r="E33" s="52" t="s">
        <v>132</v>
      </c>
      <c r="F33" s="53">
        <v>2000</v>
      </c>
      <c r="G33" s="27">
        <v>0.45625</v>
      </c>
      <c r="H33" s="34">
        <v>0.4601064814814815</v>
      </c>
      <c r="I33" s="28">
        <f t="shared" si="0"/>
        <v>0.0038564814814814885</v>
      </c>
      <c r="J33" s="28"/>
      <c r="K33" s="35"/>
      <c r="L33" s="27">
        <v>0.5083333333333333</v>
      </c>
      <c r="M33" s="34">
        <v>0.5161122685185185</v>
      </c>
      <c r="N33" s="28">
        <f t="shared" si="1"/>
        <v>0.007778935185185243</v>
      </c>
      <c r="O33" s="28"/>
      <c r="P33" s="35"/>
      <c r="Q33" s="27">
        <v>0.5604166666666667</v>
      </c>
      <c r="R33" s="34">
        <v>0.56421875</v>
      </c>
      <c r="S33" s="28">
        <f t="shared" si="2"/>
        <v>0.003802083333333317</v>
      </c>
      <c r="T33" s="28"/>
      <c r="U33" s="34"/>
      <c r="V33" s="27">
        <f t="shared" si="3"/>
        <v>0.011635416666666731</v>
      </c>
      <c r="W33" s="27">
        <v>0.6256944444444444</v>
      </c>
      <c r="X33" s="34">
        <v>0.6297060185185185</v>
      </c>
      <c r="Y33" s="31">
        <f t="shared" si="4"/>
        <v>0.004011574074074042</v>
      </c>
      <c r="Z33" s="28"/>
      <c r="AA33" s="35"/>
      <c r="AB33" s="27">
        <v>0.6777777777777777</v>
      </c>
      <c r="AC33" s="38">
        <v>0.6817349537037037</v>
      </c>
      <c r="AD33" s="30">
        <f t="shared" si="5"/>
        <v>0.0039571759259260375</v>
      </c>
      <c r="AE33" s="28"/>
      <c r="AF33" s="35"/>
      <c r="AG33" s="27">
        <v>0.7305555555555556</v>
      </c>
      <c r="AH33" s="38">
        <v>0.7396539351851853</v>
      </c>
      <c r="AI33" s="30">
        <f t="shared" si="6"/>
        <v>0.009098379629629672</v>
      </c>
      <c r="AJ33" s="28"/>
      <c r="AK33" s="35">
        <v>0.00011574074074074073</v>
      </c>
      <c r="AL33" s="28">
        <f t="shared" si="7"/>
        <v>0</v>
      </c>
      <c r="AM33" s="29">
        <f t="shared" si="8"/>
        <v>0.00011574074074074073</v>
      </c>
      <c r="AN33" s="28">
        <f t="shared" si="9"/>
        <v>0.0325046296296298</v>
      </c>
      <c r="AO33" s="28">
        <f t="shared" si="10"/>
        <v>0.03262037037037054</v>
      </c>
      <c r="AP33" s="1">
        <v>5</v>
      </c>
      <c r="AQ33" s="27"/>
    </row>
    <row r="34" spans="1:43" ht="14.25" customHeight="1">
      <c r="A34" s="23" t="s">
        <v>101</v>
      </c>
      <c r="B34" s="33" t="s">
        <v>102</v>
      </c>
      <c r="C34" s="33" t="s">
        <v>103</v>
      </c>
      <c r="D34" s="26" t="s">
        <v>114</v>
      </c>
      <c r="E34" s="52" t="s">
        <v>139</v>
      </c>
      <c r="F34" s="53" t="s">
        <v>119</v>
      </c>
      <c r="G34" s="27">
        <v>0.44027777777777777</v>
      </c>
      <c r="H34" s="34">
        <v>0.4434282407407408</v>
      </c>
      <c r="I34" s="28">
        <f t="shared" si="0"/>
        <v>0.0031504629629630077</v>
      </c>
      <c r="J34" s="28"/>
      <c r="K34" s="35"/>
      <c r="L34" s="27">
        <v>0.4923611111111111</v>
      </c>
      <c r="M34" s="34">
        <v>0.4955347222222222</v>
      </c>
      <c r="N34" s="28">
        <f t="shared" si="1"/>
        <v>0.003173611111111141</v>
      </c>
      <c r="O34" s="28"/>
      <c r="P34" s="35"/>
      <c r="Q34" s="39">
        <v>0.5444444444444444</v>
      </c>
      <c r="R34" s="34">
        <v>0.5476655092592593</v>
      </c>
      <c r="S34" s="28">
        <f t="shared" si="2"/>
        <v>0.003221064814814878</v>
      </c>
      <c r="T34" s="28"/>
      <c r="U34" s="34"/>
      <c r="V34" s="27">
        <f t="shared" si="3"/>
        <v>0.0063240740740741486</v>
      </c>
      <c r="W34" s="39">
        <v>0.6097222222222222</v>
      </c>
      <c r="X34" s="38">
        <v>0.6130231481481482</v>
      </c>
      <c r="Y34" s="31">
        <f t="shared" si="4"/>
        <v>0.0033009259259260126</v>
      </c>
      <c r="Z34" s="31"/>
      <c r="AA34" s="35"/>
      <c r="AB34" s="39">
        <v>0.6618055555555555</v>
      </c>
      <c r="AC34" s="34">
        <v>0.6651076388888889</v>
      </c>
      <c r="AD34" s="30">
        <f t="shared" si="5"/>
        <v>0.003302083333333372</v>
      </c>
      <c r="AE34" s="31"/>
      <c r="AF34" s="35"/>
      <c r="AG34" s="39">
        <v>0.7138888888888889</v>
      </c>
      <c r="AH34" s="34">
        <v>0.7184143518518519</v>
      </c>
      <c r="AI34" s="30">
        <f t="shared" si="6"/>
        <v>0.004525462962962967</v>
      </c>
      <c r="AJ34" s="31"/>
      <c r="AK34" s="35">
        <v>0.0002893518518518519</v>
      </c>
      <c r="AL34" s="28">
        <f t="shared" si="7"/>
        <v>0</v>
      </c>
      <c r="AM34" s="29">
        <f t="shared" si="8"/>
        <v>0.0002893518518518519</v>
      </c>
      <c r="AN34" s="39" t="s">
        <v>100</v>
      </c>
      <c r="AO34" s="39" t="s">
        <v>100</v>
      </c>
      <c r="AP34" s="1" t="s">
        <v>140</v>
      </c>
      <c r="AQ34" s="39"/>
    </row>
    <row r="35" spans="1:43" ht="14.25" customHeight="1">
      <c r="A35" s="23" t="s">
        <v>104</v>
      </c>
      <c r="B35" s="33" t="s">
        <v>105</v>
      </c>
      <c r="C35" s="33" t="s">
        <v>106</v>
      </c>
      <c r="D35" s="26" t="s">
        <v>141</v>
      </c>
      <c r="E35" s="52" t="s">
        <v>142</v>
      </c>
      <c r="F35" s="53" t="s">
        <v>119</v>
      </c>
      <c r="G35" s="27">
        <v>0.4465277777777778</v>
      </c>
      <c r="H35" s="34">
        <v>0.4502696759259259</v>
      </c>
      <c r="I35" s="28">
        <f t="shared" si="0"/>
        <v>0.003741898148148126</v>
      </c>
      <c r="J35" s="28"/>
      <c r="K35" s="35"/>
      <c r="L35" s="27">
        <v>0.4986111111111111</v>
      </c>
      <c r="M35" s="34">
        <v>0.5022557870370371</v>
      </c>
      <c r="N35" s="28">
        <f t="shared" si="1"/>
        <v>0.0036446759259259887</v>
      </c>
      <c r="O35" s="28"/>
      <c r="P35" s="35"/>
      <c r="Q35" s="27">
        <v>0.5506944444444445</v>
      </c>
      <c r="R35" s="47" t="s">
        <v>100</v>
      </c>
      <c r="S35" s="47" t="s">
        <v>100</v>
      </c>
      <c r="T35" s="28"/>
      <c r="U35" s="34"/>
      <c r="V35" s="27">
        <f t="shared" si="3"/>
        <v>0.007386574074074115</v>
      </c>
      <c r="W35" s="39" t="s">
        <v>100</v>
      </c>
      <c r="X35" s="47" t="s">
        <v>100</v>
      </c>
      <c r="Y35" s="48" t="s">
        <v>100</v>
      </c>
      <c r="Z35" s="28"/>
      <c r="AA35" s="35"/>
      <c r="AB35" s="39" t="s">
        <v>100</v>
      </c>
      <c r="AC35" s="48" t="s">
        <v>100</v>
      </c>
      <c r="AD35" s="48" t="s">
        <v>100</v>
      </c>
      <c r="AE35" s="28"/>
      <c r="AF35" s="35"/>
      <c r="AG35" s="39" t="s">
        <v>100</v>
      </c>
      <c r="AH35" s="48" t="s">
        <v>100</v>
      </c>
      <c r="AI35" s="48" t="s">
        <v>100</v>
      </c>
      <c r="AJ35" s="28"/>
      <c r="AK35" s="35">
        <v>0</v>
      </c>
      <c r="AL35" s="28">
        <f t="shared" si="7"/>
        <v>0</v>
      </c>
      <c r="AM35" s="29">
        <f t="shared" si="8"/>
        <v>0</v>
      </c>
      <c r="AN35" s="39" t="s">
        <v>100</v>
      </c>
      <c r="AO35" s="39" t="s">
        <v>100</v>
      </c>
      <c r="AP35" s="1" t="s">
        <v>140</v>
      </c>
      <c r="AQ35" s="27"/>
    </row>
    <row r="36" spans="1:43" ht="14.25" customHeight="1">
      <c r="A36" s="23" t="s">
        <v>107</v>
      </c>
      <c r="B36" s="33" t="s">
        <v>108</v>
      </c>
      <c r="C36" s="33" t="s">
        <v>109</v>
      </c>
      <c r="D36" s="40" t="s">
        <v>143</v>
      </c>
      <c r="E36" s="52" t="s">
        <v>144</v>
      </c>
      <c r="F36" s="53" t="s">
        <v>145</v>
      </c>
      <c r="G36" s="27">
        <v>0.46388888888888885</v>
      </c>
      <c r="H36" s="34">
        <v>0.4734861111111111</v>
      </c>
      <c r="I36" s="28">
        <f t="shared" si="0"/>
        <v>0.009597222222222257</v>
      </c>
      <c r="J36" s="28"/>
      <c r="K36" s="35"/>
      <c r="L36" s="27">
        <v>0.5194444444444445</v>
      </c>
      <c r="M36" s="34">
        <v>0.5232835648148148</v>
      </c>
      <c r="N36" s="28">
        <f t="shared" si="1"/>
        <v>0.0038391203703702637</v>
      </c>
      <c r="O36" s="28"/>
      <c r="P36" s="35"/>
      <c r="Q36" s="39" t="s">
        <v>100</v>
      </c>
      <c r="R36" s="39" t="s">
        <v>100</v>
      </c>
      <c r="S36" s="39" t="s">
        <v>100</v>
      </c>
      <c r="T36" s="28"/>
      <c r="U36" s="34"/>
      <c r="V36" s="27">
        <f t="shared" si="3"/>
        <v>0.01343634259259252</v>
      </c>
      <c r="W36" s="39" t="s">
        <v>100</v>
      </c>
      <c r="X36" s="39" t="s">
        <v>100</v>
      </c>
      <c r="Y36" s="39" t="s">
        <v>100</v>
      </c>
      <c r="Z36" s="28"/>
      <c r="AA36" s="35"/>
      <c r="AB36" s="39" t="s">
        <v>100</v>
      </c>
      <c r="AC36" s="39" t="s">
        <v>100</v>
      </c>
      <c r="AD36" s="39" t="s">
        <v>100</v>
      </c>
      <c r="AE36" s="28"/>
      <c r="AF36" s="35"/>
      <c r="AG36" s="39" t="s">
        <v>100</v>
      </c>
      <c r="AH36" s="39" t="s">
        <v>100</v>
      </c>
      <c r="AI36" s="39" t="s">
        <v>100</v>
      </c>
      <c r="AJ36" s="28"/>
      <c r="AK36" s="35">
        <v>0.0004629629629629629</v>
      </c>
      <c r="AL36" s="28">
        <f t="shared" si="7"/>
        <v>0</v>
      </c>
      <c r="AM36" s="29">
        <f t="shared" si="8"/>
        <v>0.0004629629629629629</v>
      </c>
      <c r="AN36" s="39" t="s">
        <v>100</v>
      </c>
      <c r="AO36" s="39" t="s">
        <v>100</v>
      </c>
      <c r="AP36" s="1" t="s">
        <v>140</v>
      </c>
      <c r="AQ36" s="27"/>
    </row>
    <row r="37" spans="1:43" ht="15.75" customHeight="1">
      <c r="A37" s="49" t="s">
        <v>97</v>
      </c>
      <c r="B37" s="33" t="s">
        <v>98</v>
      </c>
      <c r="C37" s="33" t="s">
        <v>99</v>
      </c>
      <c r="D37" s="50" t="s">
        <v>114</v>
      </c>
      <c r="E37" s="52" t="s">
        <v>146</v>
      </c>
      <c r="F37" s="53" t="s">
        <v>119</v>
      </c>
      <c r="G37" s="47" t="s">
        <v>100</v>
      </c>
      <c r="H37" s="47" t="s">
        <v>100</v>
      </c>
      <c r="I37" s="47" t="s">
        <v>100</v>
      </c>
      <c r="J37" s="34"/>
      <c r="K37" s="34"/>
      <c r="L37" s="47" t="s">
        <v>100</v>
      </c>
      <c r="M37" s="47" t="s">
        <v>100</v>
      </c>
      <c r="N37" s="47" t="s">
        <v>100</v>
      </c>
      <c r="O37" s="34"/>
      <c r="P37" s="34"/>
      <c r="Q37" s="47" t="s">
        <v>100</v>
      </c>
      <c r="R37" s="47" t="s">
        <v>100</v>
      </c>
      <c r="S37" s="47" t="s">
        <v>100</v>
      </c>
      <c r="T37" s="34"/>
      <c r="U37" s="34"/>
      <c r="V37" s="47" t="s">
        <v>100</v>
      </c>
      <c r="W37" s="47" t="s">
        <v>100</v>
      </c>
      <c r="X37" s="47" t="s">
        <v>100</v>
      </c>
      <c r="Y37" s="47" t="s">
        <v>100</v>
      </c>
      <c r="Z37" s="34"/>
      <c r="AA37" s="34"/>
      <c r="AB37" s="47" t="s">
        <v>100</v>
      </c>
      <c r="AC37" s="47" t="s">
        <v>100</v>
      </c>
      <c r="AD37" s="47" t="s">
        <v>100</v>
      </c>
      <c r="AE37" s="34"/>
      <c r="AF37" s="34"/>
      <c r="AG37" s="47" t="s">
        <v>100</v>
      </c>
      <c r="AH37" s="47" t="s">
        <v>100</v>
      </c>
      <c r="AI37" s="47" t="s">
        <v>100</v>
      </c>
      <c r="AJ37" s="34"/>
      <c r="AK37" s="34">
        <v>5.7870370370370366E-05</v>
      </c>
      <c r="AL37" s="28">
        <f t="shared" si="7"/>
        <v>0</v>
      </c>
      <c r="AM37" s="29">
        <f t="shared" si="8"/>
        <v>5.7870370370370366E-05</v>
      </c>
      <c r="AN37" s="39" t="s">
        <v>100</v>
      </c>
      <c r="AO37" s="39" t="s">
        <v>100</v>
      </c>
      <c r="AP37" s="1" t="s">
        <v>140</v>
      </c>
      <c r="AQ37" s="47"/>
    </row>
    <row r="38" ht="12.75">
      <c r="G38" s="7"/>
    </row>
    <row r="39" spans="1:12" s="51" customFormat="1" ht="12.75" customHeight="1">
      <c r="A39" s="62" t="s">
        <v>110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</row>
    <row r="40" spans="1:7" ht="25.5">
      <c r="A40" s="64" t="s">
        <v>111</v>
      </c>
      <c r="C40" s="3" t="s">
        <v>112</v>
      </c>
      <c r="G40" s="5"/>
    </row>
    <row r="41" ht="12.75">
      <c r="G41" s="5"/>
    </row>
    <row r="42" ht="12.75">
      <c r="G42" s="5"/>
    </row>
    <row r="43" ht="12.75">
      <c r="G43" s="5"/>
    </row>
    <row r="44" ht="12.75">
      <c r="G44" s="5"/>
    </row>
    <row r="45" ht="12.75">
      <c r="G45" s="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</sheetData>
  <sheetProtection selectLockedCells="1" selectUnlockedCells="1"/>
  <autoFilter ref="A9:AQ9"/>
  <mergeCells count="30">
    <mergeCell ref="AN11:AN12"/>
    <mergeCell ref="AO11:AO12"/>
    <mergeCell ref="AP11:AP12"/>
    <mergeCell ref="AQ11:AQ12"/>
    <mergeCell ref="A39:L39"/>
    <mergeCell ref="Z11:AA11"/>
    <mergeCell ref="AB11:AD11"/>
    <mergeCell ref="AE11:AF11"/>
    <mergeCell ref="AG11:AI11"/>
    <mergeCell ref="AJ11:AK11"/>
    <mergeCell ref="AL11:AM11"/>
    <mergeCell ref="J11:K11"/>
    <mergeCell ref="L11:N11"/>
    <mergeCell ref="O11:P11"/>
    <mergeCell ref="Q11:S11"/>
    <mergeCell ref="T11:U11"/>
    <mergeCell ref="W11:Y11"/>
    <mergeCell ref="C8:H8"/>
    <mergeCell ref="A11:A12"/>
    <mergeCell ref="B11:C11"/>
    <mergeCell ref="D11:D12"/>
    <mergeCell ref="E11:E12"/>
    <mergeCell ref="F11:F12"/>
    <mergeCell ref="G11:I11"/>
    <mergeCell ref="C1:I1"/>
    <mergeCell ref="C2:I2"/>
    <mergeCell ref="C3:I3"/>
    <mergeCell ref="C4:I4"/>
    <mergeCell ref="C5:I5"/>
    <mergeCell ref="C6:I6"/>
  </mergeCells>
  <printOptions/>
  <pageMargins left="0.75" right="0.75" top="0.5" bottom="0.5" header="0.5118055555555555" footer="0.5118055555555555"/>
  <pageSetup horizontalDpi="300" verticalDpi="300" orientation="landscape" paperSize="9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Nadya</cp:lastModifiedBy>
  <dcterms:modified xsi:type="dcterms:W3CDTF">2013-08-05T09:27:23Z</dcterms:modified>
  <cp:category/>
  <cp:version/>
  <cp:contentType/>
  <cp:contentStatus/>
</cp:coreProperties>
</file>